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8-FS\fs\Блок экономики и финансов\Блок заместителя директора по экономике и финансам\ПЭО разобрать !!!!\Прочее\ПРИКАЗЫ раскр. информации\раскрытие информ в 2019\"/>
    </mc:Choice>
  </mc:AlternateContent>
  <bookViews>
    <workbookView xWindow="0" yWindow="0" windowWidth="19200" windowHeight="13725" activeTab="4"/>
  </bookViews>
  <sheets>
    <sheet name="п.10 от 26.07.2017" sheetId="2" r:id="rId1"/>
    <sheet name="п.Б.1" sheetId="4" r:id="rId2"/>
    <sheet name="п.Б.2" sheetId="5" r:id="rId3"/>
    <sheet name="п.Б.3" sheetId="6" r:id="rId4"/>
    <sheet name="п. Д,Е,Ж" sheetId="7" r:id="rId5"/>
  </sheets>
  <externalReferences>
    <externalReference r:id="rId6"/>
    <externalReference r:id="rId7"/>
  </externalReferences>
  <definedNames>
    <definedName name="kind_of_cons">[1]TEHSHEET!$R$2:$R$6</definedName>
    <definedName name="kind_of_heat_transfer">[1]TEHSHEET!$O$2:$O$14</definedName>
    <definedName name="kind_of_scheme_in">[1]TEHSHEET!$Q$2:$Q$5</definedName>
    <definedName name="OneRates_3">'[2]Т-ТЭ_(3)'!$O$23</definedName>
    <definedName name="OneRates_4">'[2]Т-Теплоноситель'!$O$23</definedName>
    <definedName name="org">[1]Титульный!$F$24</definedName>
    <definedName name="_xlnm.Print_Area" localSheetId="0">'п.10 от 26.07.2017'!$A$1:$E$23</definedName>
    <definedName name="_xlnm.Print_Area" localSheetId="1">п.Б.1!$A$1:$AJ$12</definedName>
    <definedName name="_xlnm.Print_Area" localSheetId="2">п.Б.2!$A$1:$AU$11</definedName>
    <definedName name="_xlnm.Print_Area" localSheetId="3">п.Б.3!$A$1:$BL$10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5" l="1"/>
  <c r="M7" i="5" s="1"/>
  <c r="S7" i="5"/>
  <c r="T7" i="5" s="1"/>
  <c r="Z7" i="5"/>
  <c r="AA7" i="5" s="1"/>
  <c r="AB7" i="5" s="1"/>
  <c r="AG7" i="5"/>
  <c r="AH7" i="5" s="1"/>
  <c r="AI7" i="5" s="1"/>
  <c r="AM7" i="5"/>
  <c r="AN7" i="5" s="1"/>
  <c r="AO7" i="5" s="1"/>
  <c r="AP7" i="5" s="1"/>
  <c r="AT7" i="5"/>
  <c r="K9" i="6" l="1"/>
  <c r="E9" i="6"/>
  <c r="D9" i="6"/>
  <c r="D7" i="6"/>
  <c r="D6" i="6"/>
  <c r="E6" i="6" s="1"/>
  <c r="F6" i="6" s="1"/>
  <c r="G6" i="6" s="1"/>
  <c r="H6" i="6" s="1"/>
  <c r="I6" i="6" s="1"/>
  <c r="J6" i="6" s="1"/>
  <c r="K6" i="6" s="1"/>
  <c r="M6" i="6" s="1"/>
  <c r="O6" i="6" s="1"/>
  <c r="P6" i="6" s="1"/>
  <c r="Q6" i="6" s="1"/>
  <c r="R6" i="6" s="1"/>
  <c r="S6" i="6" s="1"/>
  <c r="T6" i="6" s="1"/>
  <c r="U6" i="6" s="1"/>
  <c r="V6" i="6" s="1"/>
  <c r="D8" i="5"/>
  <c r="D7" i="5"/>
  <c r="E7" i="5" s="1"/>
  <c r="F7" i="5" s="1"/>
  <c r="G7" i="5" s="1"/>
  <c r="D6" i="4"/>
  <c r="E6" i="4" s="1"/>
  <c r="F6" i="4" s="1"/>
  <c r="G6" i="4" s="1"/>
  <c r="H6" i="4" s="1"/>
  <c r="I6" i="4" s="1"/>
  <c r="K6" i="4" s="1"/>
  <c r="M6" i="4" s="1"/>
  <c r="O6" i="4" s="1"/>
  <c r="P6" i="4" s="1"/>
  <c r="R6" i="4" s="1"/>
  <c r="T6" i="4" s="1"/>
  <c r="V6" i="4" s="1"/>
  <c r="W6" i="4" s="1"/>
  <c r="Y6" i="4" s="1"/>
  <c r="AA6" i="4" s="1"/>
  <c r="AC6" i="4" s="1"/>
  <c r="AD6" i="4" s="1"/>
  <c r="AF6" i="4" s="1"/>
  <c r="AH6" i="4" s="1"/>
  <c r="AI6" i="4" s="1"/>
  <c r="D7" i="4"/>
  <c r="X6" i="6" l="1"/>
  <c r="Z6" i="6" s="1"/>
  <c r="AB6" i="6" s="1"/>
  <c r="AC6" i="6" s="1"/>
  <c r="AD6" i="6" s="1"/>
  <c r="AE6" i="6" s="1"/>
  <c r="AF6" i="6" s="1"/>
  <c r="AG6" i="6" s="1"/>
  <c r="AH6" i="6" s="1"/>
  <c r="AJ6" i="6" s="1"/>
  <c r="AL6" i="6" s="1"/>
  <c r="AN6" i="6" s="1"/>
  <c r="AO6" i="6" s="1"/>
  <c r="AP6" i="6" s="1"/>
  <c r="AQ6" i="6" s="1"/>
  <c r="AR6" i="6" s="1"/>
  <c r="AS6" i="6" s="1"/>
  <c r="AT6" i="6" s="1"/>
  <c r="AV6" i="6" s="1"/>
  <c r="AX6" i="6" s="1"/>
  <c r="AZ6" i="6" s="1"/>
  <c r="BA6" i="6" s="1"/>
  <c r="BB6" i="6" s="1"/>
  <c r="BC6" i="6" s="1"/>
  <c r="BD6" i="6" s="1"/>
  <c r="BE6" i="6" s="1"/>
  <c r="BF6" i="6" s="1"/>
  <c r="BH6" i="6" s="1"/>
  <c r="BJ6" i="6" s="1"/>
  <c r="A2" i="6"/>
  <c r="A2" i="5"/>
  <c r="A2" i="4"/>
</calcChain>
</file>

<file path=xl/sharedStrings.xml><?xml version="1.0" encoding="utf-8"?>
<sst xmlns="http://schemas.openxmlformats.org/spreadsheetml/2006/main" count="373" uniqueCount="100">
  <si>
    <t>Подлежащая раскрытию информация</t>
  </si>
  <si>
    <t>Сведения раскрывающие информацию</t>
  </si>
  <si>
    <t>Примечание</t>
  </si>
  <si>
    <t>О предложении регулируемой организации об установлении цен (тарифов) в сфере теплоснабжения</t>
  </si>
  <si>
    <t>а) о предлагаемом методе регулирования;</t>
  </si>
  <si>
    <t>б) о расчетной величине цен (тарифов);</t>
  </si>
  <si>
    <t>в) о сроке действия цен (тарифов);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</si>
  <si>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</si>
  <si>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</si>
  <si>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полезного отпуска тепловой энергии (теплоносителя);</t>
  </si>
  <si>
    <t>ж)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Федерации;</t>
  </si>
  <si>
    <t>Ответственный руководитель                 ____________________________________        "_____" __________________ 201__г.</t>
  </si>
  <si>
    <t>СОГЛАСОВАНО</t>
  </si>
  <si>
    <t>з) копия инвестиционной программы, утвержденной в установленном законодательством Российской Федерации порядке (проекта инвестиционной программы).</t>
  </si>
  <si>
    <t>Параметры сведений</t>
  </si>
  <si>
    <t>Заместитель ГД по экономике и финансам____________________   А.С. Арестов</t>
  </si>
  <si>
    <t>метод индексации установленных тарифов</t>
  </si>
  <si>
    <t>№ п/п</t>
  </si>
  <si>
    <t>Параметры дифференциации /
Вид теплоносителя
(Параметры теплоносителя)</t>
  </si>
  <si>
    <t>Величина тарифа</t>
  </si>
  <si>
    <t>Срок действия цены (тарифа) на тепловую энергию (мощность)</t>
  </si>
  <si>
    <t>Одноставочный тариф, руб/Гкал</t>
  </si>
  <si>
    <t>Двухставочный тариф</t>
  </si>
  <si>
    <t>ставка за тепловую  энергию, руб/Гкал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</si>
  <si>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</si>
  <si>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</si>
  <si>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</si>
  <si>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</si>
  <si>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</si>
  <si>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</si>
  <si>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>Схема подключения теплопотребляющей установки к коллектору источника тепловой энергии</t>
  </si>
  <si>
    <t>к коллектору источника тепловой энергии</t>
  </si>
  <si>
    <t>Группа потребителей</t>
  </si>
  <si>
    <t>прочие</t>
  </si>
  <si>
    <t>01.01.2018</t>
  </si>
  <si>
    <t>31.12.2018</t>
  </si>
  <si>
    <t>без дифференциации</t>
  </si>
  <si>
    <t>вода</t>
  </si>
  <si>
    <t>Срок действия тарифа на теплоноситель</t>
  </si>
  <si>
    <t>Одноставочный тариф, руб/куб.м</t>
  </si>
  <si>
    <t>Срок действия тарифа на горячую воду</t>
  </si>
  <si>
    <t>Компонент на теплоноситель, руб/куб.м</t>
  </si>
  <si>
    <t>Одноставочный компонент на тепловую энергию, руб/Гкал</t>
  </si>
  <si>
    <t>Одноставочный тариф, руб./куб.м</t>
  </si>
  <si>
    <t>ставка за потребление горячей воды, руб./куб.м</t>
  </si>
  <si>
    <t>ставка за содержание системы ГВС, тыс.руб./куб.м/ч/мес</t>
  </si>
  <si>
    <t>ставка за тепловую энергию в компоненте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</si>
  <si>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</si>
  <si>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Вид тарифа</t>
  </si>
  <si>
    <t>Период с</t>
  </si>
  <si>
    <t>Период по</t>
  </si>
  <si>
    <t>Значение</t>
  </si>
  <si>
    <t>Комментарии</t>
  </si>
  <si>
    <t>Информация от ПЭГ для публикации на сайте ООО "Дубровская ТЭЦ" согласно Приказа №207 от 25.07.2017г.</t>
  </si>
  <si>
    <t>Представлен отдельный документ (п.Б.1-п.Б.3)</t>
  </si>
  <si>
    <t>п.Б.1. Информация о предложении об установлении тарифов на тепловую энергию (мощность):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</si>
  <si>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п.Б.2. Информация о предложении об установлении цен (тарифов) на теплоноситель: Тарифы на теплоноситель, поставляемый теплоснабжающими организациями потребителям, другим теплоснабжающим организациям</t>
  </si>
  <si>
    <t>п.Б.3. Информация о предложении об установлении цен (тарифов) на горячую воду : 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</si>
  <si>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п.Д. Необходимая валовая выручка на соответствующий период, в том числе с разбивкой по годам, тыс. руб.</t>
  </si>
  <si>
    <t>п.Ж.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</si>
  <si>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на теплоноситель, поставляемый теплоснабжающими организациями потребителям, другим теплоснабжающим организациям</t>
  </si>
  <si>
    <t>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</si>
  <si>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</si>
  <si>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п.Е. Годовой объем полезного отпуска тепловой энергии (теплоносителя)</t>
  </si>
  <si>
    <t>1.1.</t>
  </si>
  <si>
    <t>1.1.1.</t>
  </si>
  <si>
    <t>1.1.1.1.</t>
  </si>
  <si>
    <t>01.01.2019</t>
  </si>
  <si>
    <t>да</t>
  </si>
  <si>
    <t>31.12.2019</t>
  </si>
  <si>
    <t>01.01.2020</t>
  </si>
  <si>
    <t>31.12.2020</t>
  </si>
  <si>
    <t>01.01.2021</t>
  </si>
  <si>
    <t>31.12.2021</t>
  </si>
  <si>
    <t>01.01.2022</t>
  </si>
  <si>
    <t>31.12.2022</t>
  </si>
  <si>
    <t>01.01.2023</t>
  </si>
  <si>
    <t>31.12.2023</t>
  </si>
  <si>
    <t>нет</t>
  </si>
  <si>
    <t>Наличие других периодов действия тарифа</t>
  </si>
  <si>
    <t>Добавить период</t>
  </si>
  <si>
    <t>01.01.0219</t>
  </si>
  <si>
    <t>01.01.0220</t>
  </si>
  <si>
    <t>01.01.0221</t>
  </si>
  <si>
    <t>01.01.0222</t>
  </si>
  <si>
    <t>01.01.0223</t>
  </si>
  <si>
    <t>01.01.2019-31.12.2023</t>
  </si>
  <si>
    <t>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водоснабжения), тыс. Гкал в год</t>
  </si>
  <si>
    <t>на теплоноситель, поставляемый теплоснабжающими организациями потребителям, другим теплоснабжающим организациям, тыс.куб.м в год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</si>
  <si>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тарифов, тыс. Гкал в год</t>
  </si>
  <si>
    <t>5</t>
  </si>
  <si>
    <t>8</t>
  </si>
  <si>
    <t>11</t>
  </si>
  <si>
    <t>14</t>
  </si>
  <si>
    <t>17</t>
  </si>
  <si>
    <t>Представлен отдельный документ  (п. Д, Е, Ж)</t>
  </si>
  <si>
    <t>Первый заместитель ГД-Главный инженер ____________________Н.В. Горшков</t>
  </si>
  <si>
    <t xml:space="preserve"> вода</t>
  </si>
  <si>
    <t>"Инвестиционная программа (корректировка) в сфере теплоснабжения ООО"Дубровская ТЭЦ" на период 2018-2022гг. На территории МО " Кировск" Кировского муниципального района Ленинградской области"</t>
  </si>
  <si>
    <t>Согласно Письма Комитета по тарифам ЛО от 04.03.2019г. №КТ-3-789/2019 организация направляет предложение об корректировке  тарифов на 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</si>
</sst>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9" fillId="0" borderId="0"/>
    <xf numFmtId="0" fontId="10" fillId="0" borderId="0" applyBorder="0">
      <alignment horizontal="center" vertical="center" wrapText="1"/>
    </xf>
    <xf numFmtId="0" fontId="9" fillId="0" borderId="0"/>
    <xf numFmtId="0" fontId="6" fillId="0" borderId="0"/>
    <xf numFmtId="0" fontId="5" fillId="0" borderId="0"/>
    <xf numFmtId="0" fontId="6" fillId="0" borderId="0"/>
    <xf numFmtId="0" fontId="11" fillId="0" borderId="5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left" vertical="center" wrapText="1"/>
    </xf>
    <xf numFmtId="0" fontId="0" fillId="3" borderId="1" xfId="7" applyFont="1" applyFill="1" applyBorder="1" applyAlignment="1" applyProtection="1">
      <alignment horizontal="center" vertical="center" wrapText="1"/>
    </xf>
    <xf numFmtId="0" fontId="0" fillId="3" borderId="1" xfId="4" applyFont="1" applyFill="1" applyBorder="1" applyAlignment="1" applyProtection="1">
      <alignment horizontal="center" vertical="center" wrapText="1"/>
    </xf>
    <xf numFmtId="49" fontId="12" fillId="2" borderId="1" xfId="8" applyNumberFormat="1" applyFont="1" applyFill="1" applyBorder="1" applyAlignment="1" applyProtection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 applyProtection="1">
      <alignment vertical="center" wrapText="1"/>
    </xf>
    <xf numFmtId="49" fontId="8" fillId="5" borderId="1" xfId="1" applyNumberFormat="1" applyFont="1" applyFill="1" applyBorder="1" applyAlignment="1" applyProtection="1">
      <alignment vertical="center" wrapText="1"/>
      <protection locked="0"/>
    </xf>
    <xf numFmtId="0" fontId="8" fillId="2" borderId="1" xfId="1" applyNumberFormat="1" applyFont="1" applyFill="1" applyBorder="1" applyAlignment="1" applyProtection="1">
      <alignment horizontal="left" vertical="center" wrapText="1" indent="4"/>
    </xf>
    <xf numFmtId="0" fontId="8" fillId="2" borderId="1" xfId="1" applyNumberFormat="1" applyFont="1" applyFill="1" applyBorder="1" applyAlignment="1" applyProtection="1">
      <alignment horizontal="left" vertical="center" wrapText="1" indent="5"/>
    </xf>
    <xf numFmtId="0" fontId="8" fillId="6" borderId="1" xfId="1" applyNumberFormat="1" applyFont="1" applyFill="1" applyBorder="1" applyAlignment="1" applyProtection="1">
      <alignment horizontal="left" vertical="center" wrapText="1" indent="6"/>
      <protection locked="0"/>
    </xf>
    <xf numFmtId="4" fontId="8" fillId="6" borderId="1" xfId="9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9" applyNumberFormat="1" applyFont="1" applyFill="1" applyBorder="1" applyAlignment="1" applyProtection="1">
      <alignment horizontal="right" vertical="center" wrapText="1"/>
    </xf>
    <xf numFmtId="49" fontId="0" fillId="7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6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4" applyNumberFormat="1" applyFont="1" applyFill="1" applyBorder="1" applyAlignment="1" applyProtection="1">
      <alignment horizontal="left" vertical="center" wrapText="1" indent="1"/>
    </xf>
    <xf numFmtId="0" fontId="0" fillId="2" borderId="1" xfId="6" applyNumberFormat="1" applyFont="1" applyFill="1" applyBorder="1" applyAlignment="1" applyProtection="1">
      <alignment horizontal="center" vertical="center" wrapText="1"/>
    </xf>
    <xf numFmtId="0" fontId="8" fillId="3" borderId="1" xfId="7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vertical="center" wrapText="1"/>
    </xf>
    <xf numFmtId="49" fontId="7" fillId="2" borderId="1" xfId="8" applyNumberFormat="1" applyFont="1" applyFill="1" applyBorder="1" applyAlignment="1" applyProtection="1">
      <alignment horizontal="center" vertical="center" wrapText="1"/>
    </xf>
    <xf numFmtId="0" fontId="12" fillId="2" borderId="1" xfId="8" applyNumberFormat="1" applyFont="1" applyFill="1" applyBorder="1" applyAlignment="1" applyProtection="1">
      <alignment horizontal="center" vertical="center" wrapText="1"/>
    </xf>
    <xf numFmtId="0" fontId="7" fillId="2" borderId="1" xfId="8" applyNumberFormat="1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/>
    </xf>
    <xf numFmtId="49" fontId="8" fillId="0" borderId="1" xfId="5" applyNumberFormat="1" applyFont="1" applyFill="1" applyBorder="1" applyAlignment="1" applyProtection="1">
      <alignment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 indent="6"/>
    </xf>
    <xf numFmtId="49" fontId="8" fillId="7" borderId="1" xfId="5" applyNumberFormat="1" applyFont="1" applyFill="1" applyBorder="1" applyAlignment="1" applyProtection="1">
      <alignment horizontal="center" vertical="center" wrapText="1"/>
    </xf>
    <xf numFmtId="4" fontId="8" fillId="2" borderId="1" xfId="9" applyNumberFormat="1" applyFont="1" applyFill="1" applyBorder="1" applyAlignment="1" applyProtection="1">
      <alignment horizontal="right" vertical="center" wrapText="1"/>
    </xf>
    <xf numFmtId="4" fontId="8" fillId="6" borderId="8" xfId="4" applyNumberFormat="1" applyFont="1" applyFill="1" applyBorder="1" applyAlignment="1" applyProtection="1">
      <alignment horizontal="center" vertical="center" wrapText="1"/>
      <protection locked="0"/>
    </xf>
    <xf numFmtId="2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5" applyNumberFormat="1" applyFont="1" applyFill="1" applyBorder="1" applyAlignment="1" applyProtection="1">
      <alignment horizontal="center" vertical="center" wrapText="1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49" fontId="8" fillId="7" borderId="1" xfId="5" applyNumberFormat="1" applyFont="1" applyFill="1" applyBorder="1" applyAlignment="1" applyProtection="1">
      <alignment horizontal="center" vertical="center" wrapText="1"/>
    </xf>
    <xf numFmtId="49" fontId="0" fillId="7" borderId="1" xfId="5" applyNumberFormat="1" applyFont="1" applyFill="1" applyBorder="1" applyAlignment="1" applyProtection="1">
      <alignment horizontal="center" vertical="center" wrapText="1"/>
      <protection locked="0"/>
    </xf>
    <xf numFmtId="49" fontId="0" fillId="7" borderId="1" xfId="5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1" fillId="0" borderId="11" xfId="3" applyFont="1" applyFill="1" applyBorder="1" applyAlignment="1" applyProtection="1">
      <alignment vertical="center" wrapText="1"/>
    </xf>
    <xf numFmtId="0" fontId="11" fillId="0" borderId="12" xfId="3" applyFont="1" applyFill="1" applyBorder="1" applyAlignment="1" applyProtection="1">
      <alignment vertical="center" wrapText="1"/>
    </xf>
    <xf numFmtId="0" fontId="11" fillId="0" borderId="13" xfId="3" applyFont="1" applyFill="1" applyBorder="1" applyAlignment="1" applyProtection="1">
      <alignment vertical="center" wrapText="1"/>
    </xf>
    <xf numFmtId="0" fontId="0" fillId="2" borderId="4" xfId="6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10" xfId="0" applyBorder="1"/>
    <xf numFmtId="0" fontId="8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6" borderId="1" xfId="9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9" applyNumberFormat="1" applyFont="1" applyFill="1" applyBorder="1" applyAlignment="1" applyProtection="1">
      <alignment horizontal="center" vertical="center" wrapText="1"/>
    </xf>
    <xf numFmtId="0" fontId="14" fillId="0" borderId="0" xfId="2" applyFont="1" applyBorder="1" applyAlignment="1">
      <alignment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 vertical="top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3" borderId="1" xfId="7" applyFont="1" applyFill="1" applyBorder="1" applyAlignment="1" applyProtection="1">
      <alignment horizontal="center" vertical="center" wrapText="1"/>
    </xf>
    <xf numFmtId="0" fontId="0" fillId="3" borderId="1" xfId="4" applyFont="1" applyFill="1" applyBorder="1" applyAlignment="1" applyProtection="1">
      <alignment horizontal="center" vertical="center" wrapText="1"/>
    </xf>
    <xf numFmtId="0" fontId="0" fillId="3" borderId="6" xfId="4" applyFont="1" applyFill="1" applyBorder="1" applyAlignment="1" applyProtection="1">
      <alignment horizontal="center" vertical="center" wrapText="1"/>
    </xf>
    <xf numFmtId="0" fontId="0" fillId="3" borderId="7" xfId="4" applyFont="1" applyFill="1" applyBorder="1" applyAlignment="1" applyProtection="1">
      <alignment horizontal="center" vertical="center" wrapText="1"/>
    </xf>
    <xf numFmtId="0" fontId="8" fillId="3" borderId="4" xfId="4" applyFont="1" applyFill="1" applyBorder="1" applyAlignment="1" applyProtection="1">
      <alignment horizontal="center" vertical="center" wrapText="1"/>
    </xf>
    <xf numFmtId="0" fontId="8" fillId="3" borderId="1" xfId="4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2" borderId="4" xfId="6" applyNumberFormat="1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textRotation="90" wrapText="1"/>
    </xf>
    <xf numFmtId="0" fontId="15" fillId="8" borderId="1" xfId="0" applyFont="1" applyFill="1" applyBorder="1" applyAlignment="1" applyProtection="1">
      <alignment horizontal="center" vertical="center" textRotation="90" wrapText="1"/>
    </xf>
    <xf numFmtId="0" fontId="11" fillId="0" borderId="12" xfId="3" applyFont="1" applyFill="1" applyBorder="1" applyAlignment="1" applyProtection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8" fillId="4" borderId="1" xfId="5" applyNumberFormat="1" applyFont="1" applyFill="1" applyBorder="1" applyAlignment="1" applyProtection="1">
      <alignment horizontal="left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0" xfId="4" applyFont="1" applyFill="1" applyBorder="1" applyAlignment="1" applyProtection="1">
      <alignment horizontal="center" vertical="center" wrapText="1"/>
    </xf>
    <xf numFmtId="0" fontId="8" fillId="3" borderId="14" xfId="4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8" fillId="3" borderId="12" xfId="4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0" fillId="2" borderId="1" xfId="6" applyNumberFormat="1" applyFont="1" applyFill="1" applyBorder="1" applyAlignment="1" applyProtection="1">
      <alignment horizontal="center" vertical="center" wrapText="1"/>
    </xf>
    <xf numFmtId="0" fontId="8" fillId="2" borderId="1" xfId="6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4" borderId="1" xfId="4" applyNumberFormat="1" applyFont="1" applyFill="1" applyBorder="1" applyAlignment="1" applyProtection="1">
      <alignment horizontal="left" vertical="center" wrapText="1" indent="1"/>
    </xf>
    <xf numFmtId="0" fontId="8" fillId="4" borderId="3" xfId="4" applyNumberFormat="1" applyFont="1" applyFill="1" applyBorder="1" applyAlignment="1" applyProtection="1">
      <alignment horizontal="center" vertical="center" wrapText="1"/>
    </xf>
    <xf numFmtId="0" fontId="8" fillId="4" borderId="2" xfId="4" applyNumberFormat="1" applyFont="1" applyFill="1" applyBorder="1" applyAlignment="1" applyProtection="1">
      <alignment horizontal="center" vertical="center" wrapText="1"/>
    </xf>
    <xf numFmtId="0" fontId="8" fillId="4" borderId="4" xfId="4" applyNumberFormat="1" applyFont="1" applyFill="1" applyBorder="1" applyAlignment="1" applyProtection="1">
      <alignment horizontal="center" vertical="center" wrapText="1"/>
    </xf>
    <xf numFmtId="0" fontId="8" fillId="4" borderId="9" xfId="4" applyNumberFormat="1" applyFont="1" applyFill="1" applyBorder="1" applyAlignment="1" applyProtection="1">
      <alignment horizontal="center" vertical="center" wrapText="1"/>
    </xf>
    <xf numFmtId="0" fontId="8" fillId="4" borderId="10" xfId="4" applyNumberFormat="1" applyFont="1" applyFill="1" applyBorder="1" applyAlignment="1" applyProtection="1">
      <alignment horizontal="center" vertical="center" wrapText="1"/>
    </xf>
    <xf numFmtId="0" fontId="8" fillId="4" borderId="11" xfId="4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" xfId="3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brovtec.ru/&#1041;&#1083;&#1086;&#1082;%20&#1101;&#1082;&#1086;&#1085;&#1086;&#1084;&#1080;&#1082;&#1080;%20&#1080;%20&#1092;&#1080;&#1085;&#1072;&#1085;&#1089;&#1086;&#1074;/&#1041;&#1083;&#1086;&#1082;%20&#1079;&#1072;&#1084;&#1077;&#1089;&#1090;&#1080;&#1090;&#1077;&#1083;&#1103;%20&#1076;&#1080;&#1088;&#1077;&#1082;&#1090;&#1086;&#1088;&#1072;%20&#1087;&#1086;%20&#1101;&#1082;&#1086;&#1085;&#1086;&#1084;&#1080;&#1082;&#1077;%20&#1080;%20&#1092;&#1080;&#1085;&#1072;&#1085;&#1089;&#1072;&#1084;/&#1055;&#1069;&#1054;%20&#1088;&#1072;&#1079;&#1086;&#1073;&#1088;&#1072;&#1090;&#1100;%20!!!!/&#1055;&#1088;&#1086;&#1095;&#1077;&#1077;/&#1045;&#1048;&#1040;&#1057;/2017/&#1052;&#1040;&#1049;%202017/&#1076;&#1086;%2010.05.2017/+%20JKH.OPEN.INFO.REQUEST.WARM.570_2018_&#1086;&#1090;&#1087;&#1088;&#1072;&#1074;&#1083;&#1077;&#1085;%2027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79;&#1072;&#1084;&#1077;&#1089;&#1090;&#1080;&#1090;&#1077;&#1083;&#1103;%20&#1076;&#1080;&#1088;&#1077;&#1082;&#1090;&#1086;&#1088;&#1072;%20&#1087;&#1086;%20&#1101;&#1082;&#1086;&#1085;&#1086;&#1084;&#1080;&#1082;&#1077;%20&#1080;%20&#1092;&#1080;&#1085;&#1072;&#1085;&#1089;&#1072;&#1084;/&#1055;&#1069;&#1054;%20&#1088;&#1072;&#1079;&#1086;&#1073;&#1088;&#1072;&#1090;&#1100;%20!!!!/&#1055;&#1088;&#1086;&#1095;&#1077;&#1077;/&#1045;&#1048;&#1040;&#1057;/2018/&#1052;&#1040;&#1049;%202018/10.05.2018/JKH.OPEN.INFO.REQUEST.WARM.570/+JKH.OPEN.INFO.REQUEST.WARM.570_2019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et_union_hor"/>
      <sheetName val="modList15"/>
      <sheetName val="modList12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</sheetNames>
    <sheetDataSet>
      <sheetData sheetId="0"/>
      <sheetData sheetId="1"/>
      <sheetData sheetId="2">
        <row r="24">
          <cell r="F24" t="str">
            <v>ООО "Дубровская ТЭЦ"</v>
          </cell>
        </row>
      </sheetData>
      <sheetData sheetId="3">
        <row r="22">
          <cell r="J22" t="str">
            <v>Тариф на тепловую энергию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O2" t="str">
            <v>без дифференциации</v>
          </cell>
          <cell r="Q2" t="str">
            <v>без дифференциации</v>
          </cell>
          <cell r="R2" t="str">
            <v>без дифференциации</v>
          </cell>
        </row>
        <row r="3">
          <cell r="O3" t="str">
            <v>горячая вода</v>
          </cell>
          <cell r="Q3" t="str">
            <v>к коллектору источника тепловой энергии</v>
          </cell>
          <cell r="R3" t="str">
            <v>организации-перепродавцы</v>
          </cell>
        </row>
        <row r="4"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бюджетные организации</v>
          </cell>
        </row>
        <row r="5"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население (тарифы указываются с учётом НДС)</v>
          </cell>
        </row>
        <row r="6">
          <cell r="O6" t="str">
            <v>пар</v>
          </cell>
          <cell r="R6" t="str">
            <v>прочие</v>
          </cell>
        </row>
        <row r="7">
          <cell r="O7" t="str">
            <v>отборный пар, 1,2-2,5 кг/см2</v>
          </cell>
        </row>
        <row r="8">
          <cell r="O8" t="str">
            <v>отборный пар, 2,5-7 кг/см2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горячая вода в системе централизованного теплоснабжения на горячее водоснабжение</v>
          </cell>
        </row>
        <row r="14">
          <cell r="O14" t="str">
            <v>прочее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et_union_hor"/>
      <sheetName val="modList15"/>
      <sheetName val="modList12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</sheetNames>
    <sheetDataSet>
      <sheetData sheetId="0"/>
      <sheetData sheetId="1"/>
      <sheetData sheetId="2"/>
      <sheetData sheetId="3">
        <row r="22">
          <cell r="J22" t="str">
            <v>Тариф на тепловую энергию</v>
          </cell>
        </row>
        <row r="27">
          <cell r="J27" t="str">
            <v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v>
          </cell>
        </row>
        <row r="32">
          <cell r="J32" t="str">
            <v>Тариф на горячую воду</v>
          </cell>
        </row>
      </sheetData>
      <sheetData sheetId="4"/>
      <sheetData sheetId="5"/>
      <sheetData sheetId="6">
        <row r="23">
          <cell r="O23">
            <v>4274.3500000000004</v>
          </cell>
        </row>
      </sheetData>
      <sheetData sheetId="7">
        <row r="23">
          <cell r="O23">
            <v>35.6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view="pageBreakPreview" zoomScale="85" zoomScaleNormal="100" zoomScaleSheetLayoutView="85" workbookViewId="0">
      <selection activeCell="E9" sqref="E9"/>
    </sheetView>
  </sheetViews>
  <sheetFormatPr defaultRowHeight="15" x14ac:dyDescent="0.25"/>
  <cols>
    <col min="2" max="2" width="40.85546875" bestFit="1" customWidth="1"/>
    <col min="3" max="3" width="42.28515625" bestFit="1" customWidth="1"/>
    <col min="4" max="4" width="43" customWidth="1"/>
    <col min="5" max="5" width="31.7109375" customWidth="1"/>
  </cols>
  <sheetData>
    <row r="2" spans="1:7" ht="15.75" x14ac:dyDescent="0.25">
      <c r="A2" s="58" t="s">
        <v>53</v>
      </c>
      <c r="B2" s="58"/>
      <c r="C2" s="58"/>
      <c r="D2" s="58"/>
      <c r="E2" s="58"/>
      <c r="F2" s="5"/>
      <c r="G2" s="5"/>
    </row>
    <row r="3" spans="1:7" ht="15.75" x14ac:dyDescent="0.25">
      <c r="B3" s="4"/>
      <c r="C3" s="4"/>
      <c r="D3" s="4"/>
      <c r="E3" s="4"/>
      <c r="F3" s="4"/>
      <c r="G3" s="4"/>
    </row>
    <row r="4" spans="1:7" ht="15.75" x14ac:dyDescent="0.25">
      <c r="B4" s="4"/>
      <c r="C4" s="4"/>
      <c r="D4" s="4"/>
      <c r="E4" s="4"/>
      <c r="F4" s="4"/>
      <c r="G4" s="4"/>
    </row>
    <row r="5" spans="1:7" ht="15.75" x14ac:dyDescent="0.25">
      <c r="B5" s="2" t="s">
        <v>0</v>
      </c>
      <c r="C5" s="2" t="s">
        <v>1</v>
      </c>
      <c r="D5" s="2" t="s">
        <v>14</v>
      </c>
      <c r="E5" s="1" t="s">
        <v>2</v>
      </c>
    </row>
    <row r="6" spans="1:7" ht="45" customHeight="1" x14ac:dyDescent="0.25">
      <c r="B6" s="59" t="s">
        <v>3</v>
      </c>
      <c r="C6" s="7" t="s">
        <v>4</v>
      </c>
      <c r="D6" s="7" t="s">
        <v>16</v>
      </c>
      <c r="E6" s="3"/>
    </row>
    <row r="7" spans="1:7" ht="30" x14ac:dyDescent="0.25">
      <c r="B7" s="59"/>
      <c r="C7" s="7" t="s">
        <v>5</v>
      </c>
      <c r="D7" s="7" t="s">
        <v>54</v>
      </c>
      <c r="E7" s="3"/>
    </row>
    <row r="8" spans="1:7" ht="19.5" customHeight="1" x14ac:dyDescent="0.25">
      <c r="B8" s="59"/>
      <c r="C8" s="7" t="s">
        <v>6</v>
      </c>
      <c r="D8" s="7" t="s">
        <v>86</v>
      </c>
      <c r="E8" s="3"/>
    </row>
    <row r="9" spans="1:7" ht="66" customHeight="1" x14ac:dyDescent="0.25">
      <c r="B9" s="59"/>
      <c r="C9" s="7" t="s">
        <v>7</v>
      </c>
      <c r="D9" s="44" t="s">
        <v>99</v>
      </c>
      <c r="E9" s="57"/>
    </row>
    <row r="10" spans="1:7" ht="45" x14ac:dyDescent="0.25">
      <c r="B10" s="59"/>
      <c r="C10" s="7" t="s">
        <v>8</v>
      </c>
      <c r="D10" s="60" t="s">
        <v>95</v>
      </c>
      <c r="E10" s="63"/>
    </row>
    <row r="11" spans="1:7" ht="30" x14ac:dyDescent="0.25">
      <c r="B11" s="59"/>
      <c r="C11" s="7" t="s">
        <v>9</v>
      </c>
      <c r="D11" s="61"/>
      <c r="E11" s="64"/>
    </row>
    <row r="12" spans="1:7" ht="90" x14ac:dyDescent="0.25">
      <c r="B12" s="59"/>
      <c r="C12" s="7" t="s">
        <v>10</v>
      </c>
      <c r="D12" s="62"/>
      <c r="E12" s="65"/>
    </row>
    <row r="13" spans="1:7" ht="90" x14ac:dyDescent="0.25">
      <c r="B13" s="59"/>
      <c r="C13" s="7" t="s">
        <v>13</v>
      </c>
      <c r="D13" s="7" t="s">
        <v>98</v>
      </c>
      <c r="E13" s="3"/>
    </row>
    <row r="16" spans="1:7" ht="15.75" x14ac:dyDescent="0.25">
      <c r="B16" s="6" t="s">
        <v>11</v>
      </c>
    </row>
    <row r="19" spans="2:4" ht="15.75" x14ac:dyDescent="0.25">
      <c r="B19" s="6" t="s">
        <v>12</v>
      </c>
    </row>
    <row r="20" spans="2:4" ht="15.75" x14ac:dyDescent="0.25">
      <c r="B20" s="6" t="s">
        <v>15</v>
      </c>
    </row>
    <row r="21" spans="2:4" ht="15.75" x14ac:dyDescent="0.25">
      <c r="B21" s="6"/>
    </row>
    <row r="22" spans="2:4" ht="15.75" x14ac:dyDescent="0.25">
      <c r="B22" s="66" t="s">
        <v>96</v>
      </c>
      <c r="C22" s="66"/>
      <c r="D22" s="66"/>
    </row>
  </sheetData>
  <mergeCells count="5">
    <mergeCell ref="A2:E2"/>
    <mergeCell ref="B6:B13"/>
    <mergeCell ref="D10:D12"/>
    <mergeCell ref="E10:E12"/>
    <mergeCell ref="B22:D2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"/>
  <sheetViews>
    <sheetView view="pageBreakPreview" zoomScale="85" zoomScaleNormal="100" zoomScaleSheetLayoutView="85" workbookViewId="0">
      <selection activeCell="G10" sqref="G10"/>
    </sheetView>
  </sheetViews>
  <sheetFormatPr defaultRowHeight="15" x14ac:dyDescent="0.25"/>
  <cols>
    <col min="1" max="1" width="16.85546875" customWidth="1"/>
    <col min="2" max="2" width="33.42578125" customWidth="1"/>
    <col min="3" max="3" width="0" hidden="1" customWidth="1"/>
    <col min="4" max="4" width="10.7109375" customWidth="1"/>
    <col min="5" max="5" width="14.42578125" customWidth="1"/>
    <col min="6" max="6" width="12" customWidth="1"/>
    <col min="7" max="7" width="11.28515625" customWidth="1"/>
    <col min="8" max="9" width="0" hidden="1" customWidth="1"/>
    <col min="10" max="10" width="12" customWidth="1"/>
    <col min="11" max="11" width="0" hidden="1" customWidth="1"/>
    <col min="12" max="12" width="13" customWidth="1"/>
    <col min="13" max="13" width="0" hidden="1" customWidth="1"/>
    <col min="14" max="14" width="10.5703125" customWidth="1"/>
    <col min="15" max="16" width="0" hidden="1" customWidth="1"/>
    <col min="17" max="17" width="11.140625" customWidth="1"/>
    <col min="18" max="18" width="0" hidden="1" customWidth="1"/>
    <col min="19" max="19" width="12.28515625" customWidth="1"/>
    <col min="20" max="20" width="0" hidden="1" customWidth="1"/>
    <col min="21" max="21" width="9.7109375" customWidth="1"/>
    <col min="22" max="23" width="0" hidden="1" customWidth="1"/>
    <col min="24" max="24" width="11.7109375" customWidth="1"/>
    <col min="25" max="25" width="0" hidden="1" customWidth="1"/>
    <col min="26" max="26" width="11.7109375" customWidth="1"/>
    <col min="27" max="27" width="0" hidden="1" customWidth="1"/>
    <col min="28" max="28" width="11" customWidth="1"/>
    <col min="29" max="30" width="0" hidden="1" customWidth="1"/>
    <col min="31" max="31" width="13.42578125" customWidth="1"/>
    <col min="32" max="32" width="0" hidden="1" customWidth="1"/>
    <col min="33" max="33" width="13.140625" customWidth="1"/>
    <col min="34" max="35" width="0" hidden="1" customWidth="1"/>
    <col min="36" max="36" width="11" customWidth="1"/>
    <col min="37" max="37" width="1.85546875" customWidth="1"/>
  </cols>
  <sheetData>
    <row r="1" spans="1:38" ht="57" customHeight="1" x14ac:dyDescent="0.25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5"/>
      <c r="N1" s="55"/>
      <c r="AJ1" s="50"/>
      <c r="AK1" s="50"/>
      <c r="AL1" s="50"/>
    </row>
    <row r="2" spans="1:38" ht="15" customHeight="1" x14ac:dyDescent="0.25">
      <c r="A2" s="80" t="str">
        <f>IF(org=0,"Не определено",org)</f>
        <v>ООО "Дубровская ТЭЦ"</v>
      </c>
      <c r="B2" s="80"/>
      <c r="C2" s="80"/>
      <c r="D2" s="80"/>
      <c r="E2" s="80"/>
      <c r="F2" s="80"/>
      <c r="G2" s="80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9"/>
      <c r="AK2" s="50"/>
      <c r="AL2" s="50"/>
    </row>
    <row r="3" spans="1:38" ht="31.5" customHeight="1" x14ac:dyDescent="0.25">
      <c r="A3" s="74" t="s">
        <v>17</v>
      </c>
      <c r="B3" s="74" t="s">
        <v>18</v>
      </c>
      <c r="C3" s="74"/>
      <c r="D3" s="48" t="s">
        <v>19</v>
      </c>
      <c r="E3" s="72" t="s">
        <v>20</v>
      </c>
      <c r="F3" s="72"/>
      <c r="G3" s="76" t="s">
        <v>19</v>
      </c>
      <c r="H3" s="77"/>
      <c r="I3" s="77"/>
      <c r="J3" s="84" t="s">
        <v>20</v>
      </c>
      <c r="K3" s="85"/>
      <c r="L3" s="86"/>
      <c r="M3" s="74" t="s">
        <v>79</v>
      </c>
      <c r="N3" s="76" t="s">
        <v>19</v>
      </c>
      <c r="O3" s="77"/>
      <c r="P3" s="77"/>
      <c r="Q3" s="72" t="s">
        <v>20</v>
      </c>
      <c r="R3" s="72"/>
      <c r="S3" s="72"/>
      <c r="T3" s="74" t="s">
        <v>79</v>
      </c>
      <c r="U3" s="76" t="s">
        <v>19</v>
      </c>
      <c r="V3" s="77"/>
      <c r="W3" s="77"/>
      <c r="X3" s="72" t="s">
        <v>20</v>
      </c>
      <c r="Y3" s="72"/>
      <c r="Z3" s="72"/>
      <c r="AA3" s="74" t="s">
        <v>79</v>
      </c>
      <c r="AB3" s="76" t="s">
        <v>19</v>
      </c>
      <c r="AC3" s="77"/>
      <c r="AD3" s="77"/>
      <c r="AE3" s="72" t="s">
        <v>20</v>
      </c>
      <c r="AF3" s="72"/>
      <c r="AG3" s="72"/>
      <c r="AH3" s="74" t="s">
        <v>79</v>
      </c>
      <c r="AI3" s="78" t="s">
        <v>80</v>
      </c>
      <c r="AJ3" s="67" t="s">
        <v>2</v>
      </c>
      <c r="AK3" s="51"/>
      <c r="AL3" s="50"/>
    </row>
    <row r="4" spans="1:38" ht="22.5" customHeight="1" x14ac:dyDescent="0.25">
      <c r="A4" s="75"/>
      <c r="B4" s="75"/>
      <c r="C4" s="75"/>
      <c r="D4" s="68" t="s">
        <v>21</v>
      </c>
      <c r="E4" s="73"/>
      <c r="F4" s="73"/>
      <c r="G4" s="68" t="s">
        <v>21</v>
      </c>
      <c r="H4" s="68" t="s">
        <v>22</v>
      </c>
      <c r="I4" s="68"/>
      <c r="J4" s="87"/>
      <c r="K4" s="88"/>
      <c r="L4" s="89"/>
      <c r="M4" s="75"/>
      <c r="N4" s="68" t="s">
        <v>21</v>
      </c>
      <c r="O4" s="68" t="s">
        <v>22</v>
      </c>
      <c r="P4" s="68"/>
      <c r="Q4" s="73"/>
      <c r="R4" s="73"/>
      <c r="S4" s="73"/>
      <c r="T4" s="75"/>
      <c r="U4" s="68" t="s">
        <v>21</v>
      </c>
      <c r="V4" s="68" t="s">
        <v>22</v>
      </c>
      <c r="W4" s="68"/>
      <c r="X4" s="73"/>
      <c r="Y4" s="73"/>
      <c r="Z4" s="73"/>
      <c r="AA4" s="75"/>
      <c r="AB4" s="68" t="s">
        <v>21</v>
      </c>
      <c r="AC4" s="68" t="s">
        <v>22</v>
      </c>
      <c r="AD4" s="68"/>
      <c r="AE4" s="73"/>
      <c r="AF4" s="73"/>
      <c r="AG4" s="73"/>
      <c r="AH4" s="75"/>
      <c r="AI4" s="79"/>
      <c r="AJ4" s="67"/>
      <c r="AK4" s="51"/>
      <c r="AL4" s="50"/>
    </row>
    <row r="5" spans="1:38" ht="57.75" customHeight="1" x14ac:dyDescent="0.25">
      <c r="A5" s="75"/>
      <c r="B5" s="75"/>
      <c r="C5" s="75"/>
      <c r="D5" s="68"/>
      <c r="E5" s="9" t="s">
        <v>25</v>
      </c>
      <c r="F5" s="9" t="s">
        <v>26</v>
      </c>
      <c r="G5" s="68"/>
      <c r="H5" s="8" t="s">
        <v>23</v>
      </c>
      <c r="I5" s="8" t="s">
        <v>24</v>
      </c>
      <c r="J5" s="9" t="s">
        <v>25</v>
      </c>
      <c r="K5" s="70" t="s">
        <v>26</v>
      </c>
      <c r="L5" s="71"/>
      <c r="M5" s="75"/>
      <c r="N5" s="68"/>
      <c r="O5" s="8" t="s">
        <v>23</v>
      </c>
      <c r="P5" s="8" t="s">
        <v>24</v>
      </c>
      <c r="Q5" s="9" t="s">
        <v>25</v>
      </c>
      <c r="R5" s="69" t="s">
        <v>26</v>
      </c>
      <c r="S5" s="69"/>
      <c r="T5" s="75"/>
      <c r="U5" s="68"/>
      <c r="V5" s="8" t="s">
        <v>23</v>
      </c>
      <c r="W5" s="8" t="s">
        <v>24</v>
      </c>
      <c r="X5" s="9" t="s">
        <v>25</v>
      </c>
      <c r="Y5" s="69" t="s">
        <v>26</v>
      </c>
      <c r="Z5" s="69"/>
      <c r="AA5" s="75"/>
      <c r="AB5" s="68"/>
      <c r="AC5" s="8" t="s">
        <v>23</v>
      </c>
      <c r="AD5" s="8" t="s">
        <v>24</v>
      </c>
      <c r="AE5" s="9" t="s">
        <v>25</v>
      </c>
      <c r="AF5" s="69" t="s">
        <v>26</v>
      </c>
      <c r="AG5" s="69"/>
      <c r="AH5" s="75"/>
      <c r="AI5" s="79"/>
      <c r="AJ5" s="67"/>
      <c r="AK5" s="51"/>
      <c r="AL5" s="50"/>
    </row>
    <row r="6" spans="1:38" x14ac:dyDescent="0.25">
      <c r="A6" s="10" t="s">
        <v>27</v>
      </c>
      <c r="B6" s="10" t="s">
        <v>28</v>
      </c>
      <c r="C6" s="28" t="s">
        <v>28</v>
      </c>
      <c r="D6" s="29">
        <f ca="1">OFFSET(D6,0,-1)+1</f>
        <v>3</v>
      </c>
      <c r="E6" s="29">
        <f t="shared" ref="E6:AH6" ca="1" si="0">OFFSET(E6,0,-1)+1</f>
        <v>4</v>
      </c>
      <c r="F6" s="29">
        <f t="shared" ca="1" si="0"/>
        <v>5</v>
      </c>
      <c r="G6" s="29">
        <f ca="1">OFFSET(G6,0,-1)+1</f>
        <v>6</v>
      </c>
      <c r="H6" s="29">
        <f t="shared" ca="1" si="0"/>
        <v>7</v>
      </c>
      <c r="I6" s="29">
        <f t="shared" ca="1" si="0"/>
        <v>8</v>
      </c>
      <c r="J6" s="29">
        <v>7</v>
      </c>
      <c r="K6" s="29">
        <f t="shared" ca="1" si="0"/>
        <v>8</v>
      </c>
      <c r="L6" s="29">
        <v>8</v>
      </c>
      <c r="M6" s="29">
        <f t="shared" ca="1" si="0"/>
        <v>9</v>
      </c>
      <c r="N6" s="29">
        <v>9</v>
      </c>
      <c r="O6" s="29">
        <f t="shared" ca="1" si="0"/>
        <v>10</v>
      </c>
      <c r="P6" s="29">
        <f t="shared" ca="1" si="0"/>
        <v>11</v>
      </c>
      <c r="Q6" s="29">
        <v>10</v>
      </c>
      <c r="R6" s="29">
        <f t="shared" ca="1" si="0"/>
        <v>11</v>
      </c>
      <c r="S6" s="29">
        <v>11</v>
      </c>
      <c r="T6" s="29">
        <f t="shared" ca="1" si="0"/>
        <v>12</v>
      </c>
      <c r="U6" s="29">
        <v>12</v>
      </c>
      <c r="V6" s="29">
        <f t="shared" ca="1" si="0"/>
        <v>13</v>
      </c>
      <c r="W6" s="29">
        <f t="shared" ca="1" si="0"/>
        <v>14</v>
      </c>
      <c r="X6" s="29">
        <v>13</v>
      </c>
      <c r="Y6" s="29">
        <f t="shared" ca="1" si="0"/>
        <v>14</v>
      </c>
      <c r="Z6" s="29">
        <v>14</v>
      </c>
      <c r="AA6" s="29">
        <f t="shared" ca="1" si="0"/>
        <v>15</v>
      </c>
      <c r="AB6" s="29">
        <v>15</v>
      </c>
      <c r="AC6" s="29">
        <f t="shared" ca="1" si="0"/>
        <v>16</v>
      </c>
      <c r="AD6" s="29">
        <f t="shared" ca="1" si="0"/>
        <v>17</v>
      </c>
      <c r="AE6" s="29">
        <v>16</v>
      </c>
      <c r="AF6" s="29">
        <f t="shared" ca="1" si="0"/>
        <v>17</v>
      </c>
      <c r="AG6" s="29">
        <v>17</v>
      </c>
      <c r="AH6" s="29">
        <f t="shared" ca="1" si="0"/>
        <v>18</v>
      </c>
      <c r="AI6" s="30">
        <f ca="1">OFFSET(AI6,0,-1)</f>
        <v>18</v>
      </c>
      <c r="AJ6" s="29">
        <v>18</v>
      </c>
      <c r="AK6" s="51"/>
      <c r="AL6" s="50"/>
    </row>
    <row r="7" spans="1:38" ht="15" customHeight="1" x14ac:dyDescent="0.25">
      <c r="A7" s="11">
        <v>1</v>
      </c>
      <c r="B7" s="12" t="s">
        <v>29</v>
      </c>
      <c r="C7" s="31"/>
      <c r="D7" s="83" t="str">
        <f>IF('[2]Перечень тарифов'!$J$22&lt;&gt;0,'[2]Перечень тарифов'!$J$22,"Не определено")</f>
        <v>Тариф на тепловую энергию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13"/>
      <c r="AK7" s="51"/>
      <c r="AL7" s="50"/>
    </row>
    <row r="8" spans="1:38" ht="51.75" customHeight="1" x14ac:dyDescent="0.25">
      <c r="A8" s="11" t="s">
        <v>64</v>
      </c>
      <c r="B8" s="14" t="s">
        <v>30</v>
      </c>
      <c r="C8" s="32"/>
      <c r="D8" s="82" t="s">
        <v>31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13"/>
      <c r="AK8" s="51"/>
      <c r="AL8" s="50"/>
    </row>
    <row r="9" spans="1:38" ht="18" customHeight="1" x14ac:dyDescent="0.25">
      <c r="A9" s="11" t="s">
        <v>65</v>
      </c>
      <c r="B9" s="15" t="s">
        <v>32</v>
      </c>
      <c r="C9" s="32"/>
      <c r="D9" s="82" t="s">
        <v>33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13"/>
      <c r="AK9" s="51"/>
      <c r="AL9" s="50"/>
    </row>
    <row r="10" spans="1:38" ht="25.5" customHeight="1" x14ac:dyDescent="0.25">
      <c r="A10" s="11" t="s">
        <v>66</v>
      </c>
      <c r="B10" s="16" t="s">
        <v>37</v>
      </c>
      <c r="C10" s="33"/>
      <c r="D10" s="17">
        <v>4274.3500000000004</v>
      </c>
      <c r="E10" s="19" t="s">
        <v>67</v>
      </c>
      <c r="F10" s="19" t="s">
        <v>69</v>
      </c>
      <c r="G10" s="17">
        <v>4848.68</v>
      </c>
      <c r="H10" s="18"/>
      <c r="I10" s="18"/>
      <c r="J10" s="19" t="s">
        <v>70</v>
      </c>
      <c r="K10" s="35" t="s">
        <v>68</v>
      </c>
      <c r="L10" s="19" t="s">
        <v>71</v>
      </c>
      <c r="M10" s="35" t="s">
        <v>68</v>
      </c>
      <c r="N10" s="17">
        <v>5058.88</v>
      </c>
      <c r="O10" s="18"/>
      <c r="P10" s="18"/>
      <c r="Q10" s="19" t="s">
        <v>72</v>
      </c>
      <c r="R10" s="35" t="s">
        <v>68</v>
      </c>
      <c r="S10" s="19" t="s">
        <v>73</v>
      </c>
      <c r="T10" s="35" t="s">
        <v>68</v>
      </c>
      <c r="U10" s="17">
        <v>5545.56</v>
      </c>
      <c r="V10" s="18"/>
      <c r="W10" s="18"/>
      <c r="X10" s="19" t="s">
        <v>74</v>
      </c>
      <c r="Y10" s="35" t="s">
        <v>68</v>
      </c>
      <c r="Z10" s="19" t="s">
        <v>75</v>
      </c>
      <c r="AA10" s="35" t="s">
        <v>68</v>
      </c>
      <c r="AB10" s="17">
        <v>5499.37</v>
      </c>
      <c r="AC10" s="18"/>
      <c r="AD10" s="18"/>
      <c r="AE10" s="19" t="s">
        <v>76</v>
      </c>
      <c r="AF10" s="35" t="s">
        <v>68</v>
      </c>
      <c r="AG10" s="19" t="s">
        <v>77</v>
      </c>
      <c r="AH10" s="35" t="s">
        <v>78</v>
      </c>
      <c r="AI10" s="27"/>
      <c r="AJ10" s="13"/>
    </row>
  </sheetData>
  <mergeCells count="36">
    <mergeCell ref="A2:G2"/>
    <mergeCell ref="A1:L1"/>
    <mergeCell ref="D8:AI8"/>
    <mergeCell ref="D9:AI9"/>
    <mergeCell ref="D7:AI7"/>
    <mergeCell ref="G3:I3"/>
    <mergeCell ref="J3:L4"/>
    <mergeCell ref="M3:M5"/>
    <mergeCell ref="N3:P3"/>
    <mergeCell ref="X3:Z4"/>
    <mergeCell ref="AA3:AA5"/>
    <mergeCell ref="V4:W4"/>
    <mergeCell ref="Y5:Z5"/>
    <mergeCell ref="AB3:AD3"/>
    <mergeCell ref="AE3:AG4"/>
    <mergeCell ref="AH3:AH5"/>
    <mergeCell ref="C3:C5"/>
    <mergeCell ref="E3:F4"/>
    <mergeCell ref="D4:D5"/>
    <mergeCell ref="A3:A5"/>
    <mergeCell ref="B3:B5"/>
    <mergeCell ref="AJ3:AJ5"/>
    <mergeCell ref="AB4:AB5"/>
    <mergeCell ref="AC4:AD4"/>
    <mergeCell ref="AF5:AG5"/>
    <mergeCell ref="G4:G5"/>
    <mergeCell ref="H4:I4"/>
    <mergeCell ref="N4:N5"/>
    <mergeCell ref="O4:P4"/>
    <mergeCell ref="U4:U5"/>
    <mergeCell ref="K5:L5"/>
    <mergeCell ref="R5:S5"/>
    <mergeCell ref="Q3:S4"/>
    <mergeCell ref="T3:T5"/>
    <mergeCell ref="U3:W3"/>
    <mergeCell ref="AI3:AI5"/>
  </mergeCells>
  <dataValidations count="7">
    <dataValidation type="decimal" allowBlank="1" showErrorMessage="1" errorTitle="Ошибка" error="Допускается ввод только действительных чисел!" sqref="D10 G10 N10 U10 AB1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D8 G8 N8 U8 AB8">
      <formula1>kind_of_scheme_in</formula1>
    </dataValidation>
    <dataValidation type="list" allowBlank="1" showInputMessage="1" showErrorMessage="1" errorTitle="Ошибка" error="Выберите значение из списка" sqref="B10">
      <formula1>kind_of_heat_transfer</formula1>
    </dataValidation>
    <dataValidation type="list" allowBlank="1" showInputMessage="1" errorTitle="Ошибка" error="Выберите значение из списка" prompt="Выберите значение из списка" sqref="D9 G9 N9 U9 AB9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0 E10 L10 J10 S10 Q10 Z10 X10 AG10 AE10"/>
    <dataValidation type="textLength" operator="lessThanOrEqual" allowBlank="1" showInputMessage="1" showErrorMessage="1" errorTitle="Ошибка" error="Допускается ввод не более 900 символов!" sqref="AJ7:AJ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K10 M10 R10 T10 Y10 AA10 AF10 AH10"/>
  </dataValidation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view="pageBreakPreview" topLeftCell="B1" zoomScale="115" zoomScaleNormal="115" zoomScaleSheetLayoutView="115" workbookViewId="0">
      <selection activeCell="K10" sqref="K10"/>
    </sheetView>
  </sheetViews>
  <sheetFormatPr defaultRowHeight="15" x14ac:dyDescent="0.25"/>
  <cols>
    <col min="1" max="1" width="12" customWidth="1"/>
    <col min="2" max="2" width="29.7109375" customWidth="1"/>
    <col min="3" max="3" width="14" hidden="1" customWidth="1"/>
    <col min="4" max="4" width="11.7109375" customWidth="1"/>
    <col min="5" max="5" width="13.85546875" hidden="1" customWidth="1"/>
    <col min="6" max="6" width="10.140625" hidden="1" customWidth="1"/>
    <col min="7" max="7" width="11.140625" customWidth="1"/>
    <col min="8" max="8" width="0" hidden="1" customWidth="1"/>
    <col min="9" max="9" width="11.7109375" customWidth="1"/>
    <col min="10" max="10" width="0" hidden="1" customWidth="1"/>
    <col min="11" max="11" width="9.5703125" customWidth="1"/>
    <col min="12" max="13" width="0" hidden="1" customWidth="1"/>
    <col min="14" max="14" width="11.5703125" customWidth="1"/>
    <col min="15" max="15" width="0" hidden="1" customWidth="1"/>
    <col min="16" max="16" width="10.85546875" customWidth="1"/>
    <col min="17" max="17" width="0" hidden="1" customWidth="1"/>
    <col min="18" max="18" width="10.5703125" customWidth="1"/>
    <col min="19" max="20" width="0" hidden="1" customWidth="1"/>
    <col min="21" max="21" width="11.140625" customWidth="1"/>
    <col min="22" max="22" width="0" hidden="1" customWidth="1"/>
    <col min="23" max="23" width="11.140625" customWidth="1"/>
    <col min="24" max="24" width="0" hidden="1" customWidth="1"/>
    <col min="25" max="25" width="10.7109375" customWidth="1"/>
    <col min="26" max="27" width="0" hidden="1" customWidth="1"/>
    <col min="28" max="28" width="12" customWidth="1"/>
    <col min="29" max="29" width="0" hidden="1" customWidth="1"/>
    <col min="30" max="30" width="11.28515625" customWidth="1"/>
    <col min="31" max="31" width="0" hidden="1" customWidth="1"/>
    <col min="32" max="32" width="10.140625" customWidth="1"/>
    <col min="33" max="34" width="0" hidden="1" customWidth="1"/>
    <col min="35" max="35" width="11.42578125" customWidth="1"/>
    <col min="36" max="36" width="0" hidden="1" customWidth="1"/>
    <col min="37" max="37" width="11.5703125" customWidth="1"/>
    <col min="38" max="46" width="0" hidden="1" customWidth="1"/>
    <col min="47" max="47" width="10.5703125" customWidth="1"/>
  </cols>
  <sheetData>
    <row r="1" spans="1:47" ht="51.75" customHeight="1" x14ac:dyDescent="0.25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47" ht="16.5" customHeight="1" x14ac:dyDescent="0.25">
      <c r="A2" s="92" t="str">
        <f>IF(org=0,"Не определено",org)</f>
        <v>ООО "Дубровская ТЭЦ"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7" ht="15" hidden="1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ht="30.75" customHeight="1" x14ac:dyDescent="0.25">
      <c r="A4" s="75" t="s">
        <v>17</v>
      </c>
      <c r="B4" s="75" t="s">
        <v>18</v>
      </c>
      <c r="C4" s="75"/>
      <c r="D4" s="90" t="s">
        <v>19</v>
      </c>
      <c r="E4" s="91"/>
      <c r="F4" s="91"/>
      <c r="G4" s="73" t="s">
        <v>38</v>
      </c>
      <c r="H4" s="73"/>
      <c r="I4" s="73"/>
      <c r="J4" s="75" t="s">
        <v>79</v>
      </c>
      <c r="K4" s="90" t="s">
        <v>19</v>
      </c>
      <c r="L4" s="91"/>
      <c r="M4" s="91"/>
      <c r="N4" s="73" t="s">
        <v>38</v>
      </c>
      <c r="O4" s="73"/>
      <c r="P4" s="73"/>
      <c r="Q4" s="75" t="s">
        <v>79</v>
      </c>
      <c r="R4" s="90" t="s">
        <v>19</v>
      </c>
      <c r="S4" s="91"/>
      <c r="T4" s="91"/>
      <c r="U4" s="73" t="s">
        <v>38</v>
      </c>
      <c r="V4" s="73"/>
      <c r="W4" s="73"/>
      <c r="X4" s="75" t="s">
        <v>79</v>
      </c>
      <c r="Y4" s="90" t="s">
        <v>19</v>
      </c>
      <c r="Z4" s="91"/>
      <c r="AA4" s="91"/>
      <c r="AB4" s="73" t="s">
        <v>38</v>
      </c>
      <c r="AC4" s="73"/>
      <c r="AD4" s="73"/>
      <c r="AE4" s="75" t="s">
        <v>79</v>
      </c>
      <c r="AF4" s="90" t="s">
        <v>19</v>
      </c>
      <c r="AG4" s="91"/>
      <c r="AH4" s="91"/>
      <c r="AI4" s="73" t="s">
        <v>38</v>
      </c>
      <c r="AJ4" s="73"/>
      <c r="AK4" s="73"/>
      <c r="AL4" s="75" t="s">
        <v>79</v>
      </c>
      <c r="AM4" s="90" t="s">
        <v>19</v>
      </c>
      <c r="AN4" s="91"/>
      <c r="AO4" s="91"/>
      <c r="AP4" s="73" t="s">
        <v>38</v>
      </c>
      <c r="AQ4" s="73"/>
      <c r="AR4" s="73"/>
      <c r="AS4" s="75" t="s">
        <v>79</v>
      </c>
      <c r="AT4" s="79" t="s">
        <v>80</v>
      </c>
      <c r="AU4" s="67" t="s">
        <v>2</v>
      </c>
    </row>
    <row r="5" spans="1:47" ht="20.25" customHeight="1" x14ac:dyDescent="0.25">
      <c r="A5" s="75"/>
      <c r="B5" s="75"/>
      <c r="C5" s="75"/>
      <c r="D5" s="68" t="s">
        <v>39</v>
      </c>
      <c r="E5" s="68"/>
      <c r="F5" s="68"/>
      <c r="G5" s="73"/>
      <c r="H5" s="73"/>
      <c r="I5" s="73"/>
      <c r="J5" s="75"/>
      <c r="K5" s="68" t="s">
        <v>39</v>
      </c>
      <c r="L5" s="68"/>
      <c r="M5" s="68"/>
      <c r="N5" s="73"/>
      <c r="O5" s="73"/>
      <c r="P5" s="73"/>
      <c r="Q5" s="75"/>
      <c r="R5" s="68" t="s">
        <v>39</v>
      </c>
      <c r="S5" s="68"/>
      <c r="T5" s="68"/>
      <c r="U5" s="73"/>
      <c r="V5" s="73"/>
      <c r="W5" s="73"/>
      <c r="X5" s="75"/>
      <c r="Y5" s="68" t="s">
        <v>39</v>
      </c>
      <c r="Z5" s="68"/>
      <c r="AA5" s="68"/>
      <c r="AB5" s="73"/>
      <c r="AC5" s="73"/>
      <c r="AD5" s="73"/>
      <c r="AE5" s="75"/>
      <c r="AF5" s="68" t="s">
        <v>39</v>
      </c>
      <c r="AG5" s="68"/>
      <c r="AH5" s="68"/>
      <c r="AI5" s="73"/>
      <c r="AJ5" s="73"/>
      <c r="AK5" s="73"/>
      <c r="AL5" s="75"/>
      <c r="AM5" s="68" t="s">
        <v>39</v>
      </c>
      <c r="AN5" s="68"/>
      <c r="AO5" s="68"/>
      <c r="AP5" s="73"/>
      <c r="AQ5" s="73"/>
      <c r="AR5" s="73"/>
      <c r="AS5" s="75"/>
      <c r="AT5" s="79"/>
      <c r="AU5" s="67"/>
    </row>
    <row r="6" spans="1:47" ht="30" x14ac:dyDescent="0.25">
      <c r="A6" s="75"/>
      <c r="B6" s="75"/>
      <c r="C6" s="75"/>
      <c r="D6" s="68"/>
      <c r="E6" s="8"/>
      <c r="F6" s="8"/>
      <c r="G6" s="9" t="s">
        <v>25</v>
      </c>
      <c r="H6" s="69" t="s">
        <v>26</v>
      </c>
      <c r="I6" s="69"/>
      <c r="J6" s="75"/>
      <c r="K6" s="68"/>
      <c r="L6" s="8"/>
      <c r="M6" s="8"/>
      <c r="N6" s="9" t="s">
        <v>25</v>
      </c>
      <c r="O6" s="69" t="s">
        <v>26</v>
      </c>
      <c r="P6" s="69"/>
      <c r="Q6" s="75"/>
      <c r="R6" s="68"/>
      <c r="S6" s="8"/>
      <c r="T6" s="8"/>
      <c r="U6" s="9" t="s">
        <v>25</v>
      </c>
      <c r="V6" s="69" t="s">
        <v>26</v>
      </c>
      <c r="W6" s="69"/>
      <c r="X6" s="75"/>
      <c r="Y6" s="68"/>
      <c r="Z6" s="8"/>
      <c r="AA6" s="8"/>
      <c r="AB6" s="9" t="s">
        <v>25</v>
      </c>
      <c r="AC6" s="69" t="s">
        <v>26</v>
      </c>
      <c r="AD6" s="69"/>
      <c r="AE6" s="75"/>
      <c r="AF6" s="68"/>
      <c r="AG6" s="8"/>
      <c r="AH6" s="8"/>
      <c r="AI6" s="9" t="s">
        <v>25</v>
      </c>
      <c r="AJ6" s="69" t="s">
        <v>26</v>
      </c>
      <c r="AK6" s="69"/>
      <c r="AL6" s="75"/>
      <c r="AM6" s="68"/>
      <c r="AN6" s="8"/>
      <c r="AO6" s="8"/>
      <c r="AP6" s="9" t="s">
        <v>25</v>
      </c>
      <c r="AQ6" s="69" t="s">
        <v>26</v>
      </c>
      <c r="AR6" s="69"/>
      <c r="AS6" s="75"/>
      <c r="AT6" s="79"/>
      <c r="AU6" s="67"/>
    </row>
    <row r="7" spans="1:47" x14ac:dyDescent="0.25">
      <c r="A7" s="10" t="s">
        <v>27</v>
      </c>
      <c r="B7" s="10" t="s">
        <v>28</v>
      </c>
      <c r="C7" s="28" t="s">
        <v>28</v>
      </c>
      <c r="D7" s="29">
        <f ca="1">OFFSET(D7,0,-1)+1</f>
        <v>3</v>
      </c>
      <c r="E7" s="30">
        <f ca="1">OFFSET(E7,0,-1)</f>
        <v>3</v>
      </c>
      <c r="F7" s="30">
        <f ca="1">OFFSET(F7,0,-1)</f>
        <v>3</v>
      </c>
      <c r="G7" s="29">
        <f ca="1">OFFSET(G7,0,-1)+1</f>
        <v>4</v>
      </c>
      <c r="H7" s="10" t="s">
        <v>27</v>
      </c>
      <c r="I7" s="10" t="s">
        <v>90</v>
      </c>
      <c r="J7" s="28" t="s">
        <v>28</v>
      </c>
      <c r="K7" s="29">
        <v>6</v>
      </c>
      <c r="L7" s="30">
        <f t="shared" ref="L7:M7" ca="1" si="0">OFFSET(L7,0,-1)</f>
        <v>6</v>
      </c>
      <c r="M7" s="30">
        <f t="shared" ca="1" si="0"/>
        <v>6</v>
      </c>
      <c r="N7" s="29">
        <v>7</v>
      </c>
      <c r="O7" s="10" t="s">
        <v>27</v>
      </c>
      <c r="P7" s="10" t="s">
        <v>91</v>
      </c>
      <c r="Q7" s="28" t="s">
        <v>28</v>
      </c>
      <c r="R7" s="29">
        <v>9</v>
      </c>
      <c r="S7" s="30">
        <f t="shared" ref="S7:T7" ca="1" si="1">OFFSET(S7,0,-1)</f>
        <v>9</v>
      </c>
      <c r="T7" s="30">
        <f t="shared" ca="1" si="1"/>
        <v>9</v>
      </c>
      <c r="U7" s="29">
        <v>10</v>
      </c>
      <c r="V7" s="10" t="s">
        <v>27</v>
      </c>
      <c r="W7" s="10" t="s">
        <v>92</v>
      </c>
      <c r="X7" s="28" t="s">
        <v>28</v>
      </c>
      <c r="Y7" s="29">
        <v>12</v>
      </c>
      <c r="Z7" s="30">
        <f t="shared" ref="Z7:AA7" ca="1" si="2">OFFSET(Z7,0,-1)</f>
        <v>12</v>
      </c>
      <c r="AA7" s="30">
        <f t="shared" ca="1" si="2"/>
        <v>12</v>
      </c>
      <c r="AB7" s="29">
        <f t="shared" ref="AB7" ca="1" si="3">OFFSET(AB7,0,-1)+1</f>
        <v>13</v>
      </c>
      <c r="AC7" s="10" t="s">
        <v>27</v>
      </c>
      <c r="AD7" s="10" t="s">
        <v>93</v>
      </c>
      <c r="AE7" s="28" t="s">
        <v>28</v>
      </c>
      <c r="AF7" s="29">
        <v>15</v>
      </c>
      <c r="AG7" s="30">
        <f t="shared" ref="AG7:AH7" ca="1" si="4">OFFSET(AG7,0,-1)</f>
        <v>15</v>
      </c>
      <c r="AH7" s="30">
        <f t="shared" ca="1" si="4"/>
        <v>15</v>
      </c>
      <c r="AI7" s="29">
        <f t="shared" ref="AI7" ca="1" si="5">OFFSET(AI7,0,-1)+1</f>
        <v>16</v>
      </c>
      <c r="AJ7" s="10" t="s">
        <v>27</v>
      </c>
      <c r="AK7" s="10" t="s">
        <v>94</v>
      </c>
      <c r="AL7" s="28" t="s">
        <v>28</v>
      </c>
      <c r="AM7" s="29">
        <f t="shared" ref="AM7" ca="1" si="6">OFFSET(AM7,0,-1)+1</f>
        <v>3</v>
      </c>
      <c r="AN7" s="30">
        <f t="shared" ref="AN7:AO7" ca="1" si="7">OFFSET(AN7,0,-1)</f>
        <v>3</v>
      </c>
      <c r="AO7" s="30">
        <f t="shared" ca="1" si="7"/>
        <v>3</v>
      </c>
      <c r="AP7" s="29">
        <f t="shared" ref="AP7" ca="1" si="8">OFFSET(AP7,0,-1)+1</f>
        <v>4</v>
      </c>
      <c r="AQ7" s="10" t="s">
        <v>27</v>
      </c>
      <c r="AR7" s="10" t="s">
        <v>28</v>
      </c>
      <c r="AS7" s="28" t="s">
        <v>28</v>
      </c>
      <c r="AT7" s="29">
        <f t="shared" ref="AT7" ca="1" si="9">OFFSET(AT7,0,-1)+1</f>
        <v>3</v>
      </c>
      <c r="AU7" s="10">
        <v>18</v>
      </c>
    </row>
    <row r="8" spans="1:47" ht="32.25" customHeight="1" x14ac:dyDescent="0.25">
      <c r="A8" s="11">
        <v>1</v>
      </c>
      <c r="B8" s="12" t="s">
        <v>29</v>
      </c>
      <c r="C8" s="31"/>
      <c r="D8" s="83" t="str">
        <f>IF('[2]Перечень тарифов'!$J$27&lt;&gt;0,'[2]Перечень тарифов'!$J$27,"Не определено")</f>
        <v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13"/>
    </row>
    <row r="9" spans="1:47" x14ac:dyDescent="0.25">
      <c r="A9" s="11" t="s">
        <v>64</v>
      </c>
      <c r="B9" s="14" t="s">
        <v>32</v>
      </c>
      <c r="C9" s="32"/>
      <c r="D9" s="82" t="s">
        <v>36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13"/>
    </row>
    <row r="10" spans="1:47" ht="19.5" customHeight="1" x14ac:dyDescent="0.25">
      <c r="A10" s="11" t="s">
        <v>65</v>
      </c>
      <c r="B10" s="52" t="s">
        <v>37</v>
      </c>
      <c r="C10" s="40"/>
      <c r="D10" s="53">
        <v>35.6</v>
      </c>
      <c r="E10" s="54"/>
      <c r="F10" s="54"/>
      <c r="G10" s="42" t="s">
        <v>67</v>
      </c>
      <c r="H10" s="41" t="s">
        <v>68</v>
      </c>
      <c r="I10" s="42" t="s">
        <v>69</v>
      </c>
      <c r="J10" s="41" t="s">
        <v>68</v>
      </c>
      <c r="K10" s="53">
        <v>31.78</v>
      </c>
      <c r="L10" s="54"/>
      <c r="M10" s="54"/>
      <c r="N10" s="42" t="s">
        <v>70</v>
      </c>
      <c r="O10" s="41" t="s">
        <v>68</v>
      </c>
      <c r="P10" s="42" t="s">
        <v>71</v>
      </c>
      <c r="Q10" s="41" t="s">
        <v>68</v>
      </c>
      <c r="R10" s="53">
        <v>38.51</v>
      </c>
      <c r="S10" s="54"/>
      <c r="T10" s="54"/>
      <c r="U10" s="42" t="s">
        <v>72</v>
      </c>
      <c r="V10" s="41" t="s">
        <v>68</v>
      </c>
      <c r="W10" s="42" t="s">
        <v>73</v>
      </c>
      <c r="X10" s="41" t="s">
        <v>68</v>
      </c>
      <c r="Y10" s="53">
        <v>40.049999999999997</v>
      </c>
      <c r="Z10" s="54"/>
      <c r="AA10" s="54"/>
      <c r="AB10" s="42" t="s">
        <v>74</v>
      </c>
      <c r="AC10" s="41" t="s">
        <v>68</v>
      </c>
      <c r="AD10" s="42" t="s">
        <v>75</v>
      </c>
      <c r="AE10" s="41" t="s">
        <v>68</v>
      </c>
      <c r="AF10" s="53">
        <v>41.65</v>
      </c>
      <c r="AG10" s="54"/>
      <c r="AH10" s="54"/>
      <c r="AI10" s="42" t="s">
        <v>76</v>
      </c>
      <c r="AJ10" s="41" t="s">
        <v>68</v>
      </c>
      <c r="AK10" s="42" t="s">
        <v>77</v>
      </c>
      <c r="AL10" s="41" t="s">
        <v>78</v>
      </c>
      <c r="AM10" s="54"/>
      <c r="AN10" s="54"/>
      <c r="AO10" s="54"/>
      <c r="AP10" s="39"/>
      <c r="AQ10" s="40"/>
      <c r="AR10" s="39"/>
      <c r="AS10" s="40"/>
      <c r="AT10" s="36"/>
      <c r="AU10" s="13"/>
    </row>
  </sheetData>
  <mergeCells count="45">
    <mergeCell ref="J4:J6"/>
    <mergeCell ref="K4:M4"/>
    <mergeCell ref="N4:P5"/>
    <mergeCell ref="Q4:Q6"/>
    <mergeCell ref="A1:Y1"/>
    <mergeCell ref="A2:Y2"/>
    <mergeCell ref="H6:I6"/>
    <mergeCell ref="O6:P6"/>
    <mergeCell ref="A4:A6"/>
    <mergeCell ref="B4:B6"/>
    <mergeCell ref="C4:C6"/>
    <mergeCell ref="D4:F4"/>
    <mergeCell ref="G4:I5"/>
    <mergeCell ref="AU4:AU6"/>
    <mergeCell ref="D5:D6"/>
    <mergeCell ref="E5:F5"/>
    <mergeCell ref="K5:K6"/>
    <mergeCell ref="L5:M5"/>
    <mergeCell ref="R5:R6"/>
    <mergeCell ref="S5:T5"/>
    <mergeCell ref="Y5:Y6"/>
    <mergeCell ref="Z5:AA5"/>
    <mergeCell ref="AF5:AF6"/>
    <mergeCell ref="AG5:AH5"/>
    <mergeCell ref="AM5:AM6"/>
    <mergeCell ref="AN5:AO5"/>
    <mergeCell ref="AE4:AE6"/>
    <mergeCell ref="AF4:AH4"/>
    <mergeCell ref="AI4:AK5"/>
    <mergeCell ref="D9:AT9"/>
    <mergeCell ref="AQ6:AR6"/>
    <mergeCell ref="D8:AT8"/>
    <mergeCell ref="AP4:AR5"/>
    <mergeCell ref="AS4:AS6"/>
    <mergeCell ref="AT4:AT6"/>
    <mergeCell ref="AL4:AL6"/>
    <mergeCell ref="AM4:AO4"/>
    <mergeCell ref="AJ6:AK6"/>
    <mergeCell ref="R4:T4"/>
    <mergeCell ref="U4:W5"/>
    <mergeCell ref="X4:X6"/>
    <mergeCell ref="Y4:AA4"/>
    <mergeCell ref="AB4:AD5"/>
    <mergeCell ref="V6:W6"/>
    <mergeCell ref="AC6:AD6"/>
  </mergeCells>
  <dataValidations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0 G10 P10 N10 W10 U10 AD10 AB10 AK10 AI10"/>
    <dataValidation type="decimal" allowBlank="1" showErrorMessage="1" errorTitle="Ошибка" error="Допускается ввод только действительных чисел!" sqref="D10 K10 R10 Y10 AF10 AM1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B10">
      <formula1>kind_of_heat_transfer</formula1>
    </dataValidation>
    <dataValidation type="list" allowBlank="1" showInputMessage="1" errorTitle="Ошибка" error="Выберите значение из списка" prompt="Выберите значение из списка" sqref="D9 K9 R9 Y9 AF9 AM9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H10 J10 O10 Q10 V10 X10 AC10 AE10 AJ10 AL10"/>
    <dataValidation type="textLength" operator="lessThanOrEqual" allowBlank="1" showInputMessage="1" showErrorMessage="1" errorTitle="Ошибка" error="Допускается ввод не более 900 символов!" sqref="AU8:AU10">
      <formula1>900</formula1>
    </dataValidation>
  </dataValidation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"/>
  <sheetViews>
    <sheetView view="pageBreakPreview" zoomScale="115" zoomScaleNormal="100" zoomScaleSheetLayoutView="115" workbookViewId="0">
      <selection activeCell="P9" sqref="P9"/>
    </sheetView>
  </sheetViews>
  <sheetFormatPr defaultRowHeight="15" x14ac:dyDescent="0.25"/>
  <cols>
    <col min="1" max="1" width="12.42578125" customWidth="1"/>
    <col min="2" max="2" width="20.42578125" customWidth="1"/>
    <col min="3" max="3" width="0" hidden="1" customWidth="1"/>
    <col min="6" max="9" width="12.5703125" hidden="1" customWidth="1"/>
    <col min="10" max="10" width="10.7109375" hidden="1" customWidth="1"/>
    <col min="11" max="11" width="11.140625" hidden="1" customWidth="1"/>
    <col min="12" max="12" width="12.28515625" customWidth="1"/>
    <col min="13" max="13" width="0" hidden="1" customWidth="1"/>
    <col min="14" max="14" width="13.140625" customWidth="1"/>
    <col min="15" max="16" width="9.140625" customWidth="1"/>
    <col min="17" max="22" width="9.140625" hidden="1" customWidth="1"/>
    <col min="23" max="23" width="16.85546875" customWidth="1"/>
    <col min="24" max="24" width="0" hidden="1" customWidth="1"/>
    <col min="25" max="25" width="13.7109375" customWidth="1"/>
    <col min="26" max="26" width="0" hidden="1" customWidth="1"/>
    <col min="27" max="27" width="10.7109375" customWidth="1"/>
    <col min="29" max="34" width="0" hidden="1" customWidth="1"/>
    <col min="35" max="35" width="12" customWidth="1"/>
    <col min="36" max="36" width="0" hidden="1" customWidth="1"/>
    <col min="37" max="37" width="13.28515625" customWidth="1"/>
    <col min="38" max="38" width="0" hidden="1" customWidth="1"/>
    <col min="39" max="39" width="10.42578125" customWidth="1"/>
    <col min="40" max="40" width="10.5703125" customWidth="1"/>
    <col min="41" max="46" width="0" hidden="1" customWidth="1"/>
    <col min="47" max="47" width="13.140625" customWidth="1"/>
    <col min="48" max="48" width="0" hidden="1" customWidth="1"/>
    <col min="49" max="49" width="14" customWidth="1"/>
    <col min="50" max="50" width="0" hidden="1" customWidth="1"/>
    <col min="51" max="51" width="11.5703125" customWidth="1"/>
    <col min="52" max="52" width="10.7109375" customWidth="1"/>
    <col min="53" max="58" width="0" hidden="1" customWidth="1"/>
    <col min="59" max="59" width="12.5703125" customWidth="1"/>
    <col min="60" max="60" width="0" hidden="1" customWidth="1"/>
    <col min="61" max="61" width="14.5703125" customWidth="1"/>
    <col min="62" max="63" width="0" hidden="1" customWidth="1"/>
    <col min="64" max="64" width="11.140625" customWidth="1"/>
  </cols>
  <sheetData>
    <row r="1" spans="1:64" ht="48" customHeight="1" x14ac:dyDescent="0.25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64" ht="15.75" customHeight="1" x14ac:dyDescent="0.25">
      <c r="A2" s="80" t="str">
        <f>IF(org=0,"Не определено",org)</f>
        <v>ООО "Дубровская ТЭЦ"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64" ht="15" customHeight="1" x14ac:dyDescent="0.25">
      <c r="A3" s="75" t="s">
        <v>17</v>
      </c>
      <c r="B3" s="75" t="s">
        <v>18</v>
      </c>
      <c r="C3" s="75"/>
      <c r="D3" s="90" t="s">
        <v>19</v>
      </c>
      <c r="E3" s="90"/>
      <c r="F3" s="90"/>
      <c r="G3" s="90"/>
      <c r="H3" s="90"/>
      <c r="I3" s="90"/>
      <c r="J3" s="90"/>
      <c r="K3" s="25"/>
      <c r="L3" s="73" t="s">
        <v>40</v>
      </c>
      <c r="M3" s="73"/>
      <c r="N3" s="73"/>
      <c r="O3" s="90" t="s">
        <v>19</v>
      </c>
      <c r="P3" s="90"/>
      <c r="Q3" s="90"/>
      <c r="R3" s="90"/>
      <c r="S3" s="90"/>
      <c r="T3" s="90"/>
      <c r="U3" s="90"/>
      <c r="V3" s="25"/>
      <c r="W3" s="73" t="s">
        <v>40</v>
      </c>
      <c r="X3" s="73"/>
      <c r="Y3" s="73"/>
      <c r="Z3" s="75" t="s">
        <v>79</v>
      </c>
      <c r="AA3" s="90" t="s">
        <v>19</v>
      </c>
      <c r="AB3" s="90"/>
      <c r="AC3" s="90"/>
      <c r="AD3" s="90"/>
      <c r="AE3" s="90"/>
      <c r="AF3" s="90"/>
      <c r="AG3" s="90"/>
      <c r="AH3" s="25"/>
      <c r="AI3" s="73" t="s">
        <v>40</v>
      </c>
      <c r="AJ3" s="73"/>
      <c r="AK3" s="73"/>
      <c r="AL3" s="75" t="s">
        <v>79</v>
      </c>
      <c r="AM3" s="90" t="s">
        <v>19</v>
      </c>
      <c r="AN3" s="90"/>
      <c r="AO3" s="90"/>
      <c r="AP3" s="90"/>
      <c r="AQ3" s="90"/>
      <c r="AR3" s="90"/>
      <c r="AS3" s="90"/>
      <c r="AT3" s="25"/>
      <c r="AU3" s="73" t="s">
        <v>40</v>
      </c>
      <c r="AV3" s="73"/>
      <c r="AW3" s="73"/>
      <c r="AX3" s="75" t="s">
        <v>79</v>
      </c>
      <c r="AY3" s="90" t="s">
        <v>19</v>
      </c>
      <c r="AZ3" s="90"/>
      <c r="BA3" s="90"/>
      <c r="BB3" s="90"/>
      <c r="BC3" s="90"/>
      <c r="BD3" s="90"/>
      <c r="BE3" s="90"/>
      <c r="BF3" s="25"/>
      <c r="BG3" s="73" t="s">
        <v>40</v>
      </c>
      <c r="BH3" s="73"/>
      <c r="BI3" s="73"/>
      <c r="BJ3" s="75" t="s">
        <v>79</v>
      </c>
      <c r="BK3" s="79" t="s">
        <v>80</v>
      </c>
      <c r="BL3" s="67" t="s">
        <v>2</v>
      </c>
    </row>
    <row r="4" spans="1:64" ht="26.25" customHeight="1" x14ac:dyDescent="0.25">
      <c r="A4" s="75"/>
      <c r="B4" s="75"/>
      <c r="C4" s="75"/>
      <c r="D4" s="68" t="s">
        <v>41</v>
      </c>
      <c r="E4" s="68" t="s">
        <v>42</v>
      </c>
      <c r="F4" s="68" t="s">
        <v>43</v>
      </c>
      <c r="G4" s="68" t="s">
        <v>22</v>
      </c>
      <c r="H4" s="68"/>
      <c r="I4" s="68" t="s">
        <v>22</v>
      </c>
      <c r="J4" s="68"/>
      <c r="K4" s="26"/>
      <c r="L4" s="73"/>
      <c r="M4" s="73"/>
      <c r="N4" s="73"/>
      <c r="O4" s="68" t="s">
        <v>41</v>
      </c>
      <c r="P4" s="68" t="s">
        <v>42</v>
      </c>
      <c r="Q4" s="68" t="s">
        <v>43</v>
      </c>
      <c r="R4" s="68" t="s">
        <v>22</v>
      </c>
      <c r="S4" s="68"/>
      <c r="T4" s="68" t="s">
        <v>22</v>
      </c>
      <c r="U4" s="68"/>
      <c r="V4" s="26"/>
      <c r="W4" s="73"/>
      <c r="X4" s="73"/>
      <c r="Y4" s="73"/>
      <c r="Z4" s="75"/>
      <c r="AA4" s="68" t="s">
        <v>41</v>
      </c>
      <c r="AB4" s="68" t="s">
        <v>42</v>
      </c>
      <c r="AC4" s="68" t="s">
        <v>43</v>
      </c>
      <c r="AD4" s="68" t="s">
        <v>22</v>
      </c>
      <c r="AE4" s="68"/>
      <c r="AF4" s="68" t="s">
        <v>22</v>
      </c>
      <c r="AG4" s="68"/>
      <c r="AH4" s="26"/>
      <c r="AI4" s="73"/>
      <c r="AJ4" s="73"/>
      <c r="AK4" s="73"/>
      <c r="AL4" s="75"/>
      <c r="AM4" s="68" t="s">
        <v>41</v>
      </c>
      <c r="AN4" s="68" t="s">
        <v>42</v>
      </c>
      <c r="AO4" s="68" t="s">
        <v>43</v>
      </c>
      <c r="AP4" s="68" t="s">
        <v>22</v>
      </c>
      <c r="AQ4" s="68"/>
      <c r="AR4" s="68" t="s">
        <v>22</v>
      </c>
      <c r="AS4" s="68"/>
      <c r="AT4" s="26"/>
      <c r="AU4" s="73"/>
      <c r="AV4" s="73"/>
      <c r="AW4" s="73"/>
      <c r="AX4" s="75"/>
      <c r="AY4" s="68" t="s">
        <v>41</v>
      </c>
      <c r="AZ4" s="68" t="s">
        <v>42</v>
      </c>
      <c r="BA4" s="68" t="s">
        <v>43</v>
      </c>
      <c r="BB4" s="68" t="s">
        <v>22</v>
      </c>
      <c r="BC4" s="68"/>
      <c r="BD4" s="68" t="s">
        <v>22</v>
      </c>
      <c r="BE4" s="68"/>
      <c r="BF4" s="26"/>
      <c r="BG4" s="73"/>
      <c r="BH4" s="73"/>
      <c r="BI4" s="73"/>
      <c r="BJ4" s="75"/>
      <c r="BK4" s="79"/>
      <c r="BL4" s="67"/>
    </row>
    <row r="5" spans="1:64" ht="78" customHeight="1" x14ac:dyDescent="0.25">
      <c r="A5" s="75"/>
      <c r="B5" s="75"/>
      <c r="C5" s="75"/>
      <c r="D5" s="68"/>
      <c r="E5" s="68"/>
      <c r="F5" s="68"/>
      <c r="G5" s="8" t="s">
        <v>44</v>
      </c>
      <c r="H5" s="8" t="s">
        <v>45</v>
      </c>
      <c r="I5" s="8" t="s">
        <v>46</v>
      </c>
      <c r="J5" s="8" t="s">
        <v>47</v>
      </c>
      <c r="K5" s="8"/>
      <c r="L5" s="9" t="s">
        <v>25</v>
      </c>
      <c r="M5" s="69" t="s">
        <v>26</v>
      </c>
      <c r="N5" s="69"/>
      <c r="O5" s="68"/>
      <c r="P5" s="68"/>
      <c r="Q5" s="68"/>
      <c r="R5" s="8" t="s">
        <v>44</v>
      </c>
      <c r="S5" s="8" t="s">
        <v>45</v>
      </c>
      <c r="T5" s="8" t="s">
        <v>46</v>
      </c>
      <c r="U5" s="8" t="s">
        <v>47</v>
      </c>
      <c r="V5" s="8"/>
      <c r="W5" s="9" t="s">
        <v>25</v>
      </c>
      <c r="X5" s="69" t="s">
        <v>26</v>
      </c>
      <c r="Y5" s="69"/>
      <c r="Z5" s="75"/>
      <c r="AA5" s="68"/>
      <c r="AB5" s="68"/>
      <c r="AC5" s="68"/>
      <c r="AD5" s="8" t="s">
        <v>44</v>
      </c>
      <c r="AE5" s="8" t="s">
        <v>45</v>
      </c>
      <c r="AF5" s="8" t="s">
        <v>46</v>
      </c>
      <c r="AG5" s="8" t="s">
        <v>47</v>
      </c>
      <c r="AH5" s="8"/>
      <c r="AI5" s="9" t="s">
        <v>25</v>
      </c>
      <c r="AJ5" s="69" t="s">
        <v>26</v>
      </c>
      <c r="AK5" s="69"/>
      <c r="AL5" s="75"/>
      <c r="AM5" s="68"/>
      <c r="AN5" s="68"/>
      <c r="AO5" s="68"/>
      <c r="AP5" s="8" t="s">
        <v>44</v>
      </c>
      <c r="AQ5" s="8" t="s">
        <v>45</v>
      </c>
      <c r="AR5" s="8" t="s">
        <v>46</v>
      </c>
      <c r="AS5" s="8" t="s">
        <v>47</v>
      </c>
      <c r="AT5" s="8"/>
      <c r="AU5" s="9" t="s">
        <v>25</v>
      </c>
      <c r="AV5" s="69" t="s">
        <v>26</v>
      </c>
      <c r="AW5" s="69"/>
      <c r="AX5" s="75"/>
      <c r="AY5" s="68"/>
      <c r="AZ5" s="68"/>
      <c r="BA5" s="68"/>
      <c r="BB5" s="8" t="s">
        <v>44</v>
      </c>
      <c r="BC5" s="8" t="s">
        <v>45</v>
      </c>
      <c r="BD5" s="8" t="s">
        <v>46</v>
      </c>
      <c r="BE5" s="8" t="s">
        <v>47</v>
      </c>
      <c r="BF5" s="8"/>
      <c r="BG5" s="9" t="s">
        <v>25</v>
      </c>
      <c r="BH5" s="69" t="s">
        <v>26</v>
      </c>
      <c r="BI5" s="69"/>
      <c r="BJ5" s="75"/>
      <c r="BK5" s="79"/>
      <c r="BL5" s="67"/>
    </row>
    <row r="6" spans="1:64" x14ac:dyDescent="0.25">
      <c r="A6" s="10" t="s">
        <v>27</v>
      </c>
      <c r="B6" s="10" t="s">
        <v>28</v>
      </c>
      <c r="C6" s="28" t="s">
        <v>28</v>
      </c>
      <c r="D6" s="29">
        <f ca="1">OFFSET(D6,0,-1)+1</f>
        <v>3</v>
      </c>
      <c r="E6" s="29">
        <f t="shared" ref="E6:BJ6" ca="1" si="0">OFFSET(E6,0,-1)+1</f>
        <v>4</v>
      </c>
      <c r="F6" s="29">
        <f t="shared" ca="1" si="0"/>
        <v>5</v>
      </c>
      <c r="G6" s="29">
        <f t="shared" ca="1" si="0"/>
        <v>6</v>
      </c>
      <c r="H6" s="29">
        <f t="shared" ca="1" si="0"/>
        <v>7</v>
      </c>
      <c r="I6" s="29">
        <f t="shared" ca="1" si="0"/>
        <v>8</v>
      </c>
      <c r="J6" s="29">
        <f t="shared" ca="1" si="0"/>
        <v>9</v>
      </c>
      <c r="K6" s="30">
        <f ca="1">OFFSET(K6,0,-1)</f>
        <v>9</v>
      </c>
      <c r="L6" s="29">
        <v>5</v>
      </c>
      <c r="M6" s="29">
        <f t="shared" ca="1" si="0"/>
        <v>6</v>
      </c>
      <c r="N6" s="29">
        <v>6</v>
      </c>
      <c r="O6" s="29">
        <f ca="1">OFFSET(O6,0,-1)+1</f>
        <v>7</v>
      </c>
      <c r="P6" s="29">
        <f t="shared" ca="1" si="0"/>
        <v>8</v>
      </c>
      <c r="Q6" s="29">
        <f t="shared" ca="1" si="0"/>
        <v>9</v>
      </c>
      <c r="R6" s="29">
        <f t="shared" ca="1" si="0"/>
        <v>10</v>
      </c>
      <c r="S6" s="29">
        <f t="shared" ca="1" si="0"/>
        <v>11</v>
      </c>
      <c r="T6" s="29">
        <f t="shared" ca="1" si="0"/>
        <v>12</v>
      </c>
      <c r="U6" s="29">
        <f t="shared" ca="1" si="0"/>
        <v>13</v>
      </c>
      <c r="V6" s="30">
        <f ca="1">OFFSET(V6,0,-1)</f>
        <v>13</v>
      </c>
      <c r="W6" s="29">
        <v>9</v>
      </c>
      <c r="X6" s="29">
        <f t="shared" ca="1" si="0"/>
        <v>10</v>
      </c>
      <c r="Y6" s="29">
        <v>10</v>
      </c>
      <c r="Z6" s="29">
        <f t="shared" ca="1" si="0"/>
        <v>11</v>
      </c>
      <c r="AA6" s="29">
        <v>11</v>
      </c>
      <c r="AB6" s="29">
        <f t="shared" ca="1" si="0"/>
        <v>12</v>
      </c>
      <c r="AC6" s="29">
        <f t="shared" ca="1" si="0"/>
        <v>13</v>
      </c>
      <c r="AD6" s="29">
        <f t="shared" ca="1" si="0"/>
        <v>14</v>
      </c>
      <c r="AE6" s="29">
        <f t="shared" ca="1" si="0"/>
        <v>15</v>
      </c>
      <c r="AF6" s="29">
        <f t="shared" ca="1" si="0"/>
        <v>16</v>
      </c>
      <c r="AG6" s="29">
        <f t="shared" ca="1" si="0"/>
        <v>17</v>
      </c>
      <c r="AH6" s="30">
        <f ca="1">OFFSET(AH6,0,-1)</f>
        <v>17</v>
      </c>
      <c r="AI6" s="29">
        <v>13</v>
      </c>
      <c r="AJ6" s="29">
        <f t="shared" ca="1" si="0"/>
        <v>14</v>
      </c>
      <c r="AK6" s="29">
        <v>14</v>
      </c>
      <c r="AL6" s="29">
        <f t="shared" ca="1" si="0"/>
        <v>15</v>
      </c>
      <c r="AM6" s="29">
        <v>15</v>
      </c>
      <c r="AN6" s="29">
        <f t="shared" ca="1" si="0"/>
        <v>16</v>
      </c>
      <c r="AO6" s="29">
        <f t="shared" ca="1" si="0"/>
        <v>17</v>
      </c>
      <c r="AP6" s="29">
        <f t="shared" ca="1" si="0"/>
        <v>18</v>
      </c>
      <c r="AQ6" s="29">
        <f t="shared" ca="1" si="0"/>
        <v>19</v>
      </c>
      <c r="AR6" s="29">
        <f t="shared" ca="1" si="0"/>
        <v>20</v>
      </c>
      <c r="AS6" s="29">
        <f t="shared" ca="1" si="0"/>
        <v>21</v>
      </c>
      <c r="AT6" s="30">
        <f ca="1">OFFSET(AT6,0,-1)</f>
        <v>21</v>
      </c>
      <c r="AU6" s="29">
        <v>17</v>
      </c>
      <c r="AV6" s="29">
        <f t="shared" ca="1" si="0"/>
        <v>18</v>
      </c>
      <c r="AW6" s="29">
        <v>18</v>
      </c>
      <c r="AX6" s="29">
        <f t="shared" ca="1" si="0"/>
        <v>19</v>
      </c>
      <c r="AY6" s="29">
        <v>19</v>
      </c>
      <c r="AZ6" s="29">
        <f t="shared" ca="1" si="0"/>
        <v>20</v>
      </c>
      <c r="BA6" s="29">
        <f t="shared" ca="1" si="0"/>
        <v>21</v>
      </c>
      <c r="BB6" s="29">
        <f t="shared" ca="1" si="0"/>
        <v>22</v>
      </c>
      <c r="BC6" s="29">
        <f t="shared" ca="1" si="0"/>
        <v>23</v>
      </c>
      <c r="BD6" s="29">
        <f t="shared" ca="1" si="0"/>
        <v>24</v>
      </c>
      <c r="BE6" s="29">
        <f t="shared" ca="1" si="0"/>
        <v>25</v>
      </c>
      <c r="BF6" s="30">
        <f ca="1">OFFSET(BF6,0,-1)</f>
        <v>25</v>
      </c>
      <c r="BG6" s="29">
        <v>21</v>
      </c>
      <c r="BH6" s="29">
        <f t="shared" ca="1" si="0"/>
        <v>22</v>
      </c>
      <c r="BI6" s="29">
        <v>22</v>
      </c>
      <c r="BJ6" s="29">
        <f t="shared" ca="1" si="0"/>
        <v>23</v>
      </c>
      <c r="BK6" s="27"/>
      <c r="BL6" s="29">
        <v>23</v>
      </c>
    </row>
    <row r="7" spans="1:64" ht="15" customHeight="1" x14ac:dyDescent="0.25">
      <c r="A7" s="11">
        <v>1</v>
      </c>
      <c r="B7" s="12" t="s">
        <v>29</v>
      </c>
      <c r="C7" s="31"/>
      <c r="D7" s="83" t="str">
        <f>IF('[2]Перечень тарифов'!$J$32&lt;&gt;0,'[2]Перечень тарифов'!$J$32,"Не определено")</f>
        <v>Тариф на горячую воду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13"/>
    </row>
    <row r="8" spans="1:64" x14ac:dyDescent="0.25">
      <c r="A8" s="11" t="s">
        <v>64</v>
      </c>
      <c r="B8" s="56" t="s">
        <v>32</v>
      </c>
      <c r="C8" s="32"/>
      <c r="D8" s="82" t="s">
        <v>36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13"/>
    </row>
    <row r="9" spans="1:64" ht="17.25" customHeight="1" x14ac:dyDescent="0.25">
      <c r="A9" s="11" t="s">
        <v>65</v>
      </c>
      <c r="B9" s="52" t="s">
        <v>97</v>
      </c>
      <c r="C9" s="34"/>
      <c r="D9" s="53">
        <f>OneRates_4</f>
        <v>35.6</v>
      </c>
      <c r="E9" s="53">
        <f>OneRates_3</f>
        <v>4274.3500000000004</v>
      </c>
      <c r="F9" s="54"/>
      <c r="G9" s="54"/>
      <c r="H9" s="54"/>
      <c r="I9" s="54"/>
      <c r="J9" s="54"/>
      <c r="K9" s="20" t="str">
        <f>L9 &amp; "-" &amp; N9</f>
        <v>01.01.2019-31.12.2019</v>
      </c>
      <c r="L9" s="42" t="s">
        <v>67</v>
      </c>
      <c r="M9" s="41" t="s">
        <v>68</v>
      </c>
      <c r="N9" s="42" t="s">
        <v>69</v>
      </c>
      <c r="O9" s="53">
        <v>31.78</v>
      </c>
      <c r="P9" s="53">
        <v>4848.68</v>
      </c>
      <c r="Q9" s="54"/>
      <c r="R9" s="54"/>
      <c r="S9" s="54"/>
      <c r="T9" s="54"/>
      <c r="U9" s="54"/>
      <c r="V9" s="20"/>
      <c r="W9" s="42" t="s">
        <v>70</v>
      </c>
      <c r="X9" s="41" t="s">
        <v>68</v>
      </c>
      <c r="Y9" s="42" t="s">
        <v>71</v>
      </c>
      <c r="Z9" s="41" t="s">
        <v>68</v>
      </c>
      <c r="AA9" s="53">
        <v>38.51</v>
      </c>
      <c r="AB9" s="53">
        <v>5058.88</v>
      </c>
      <c r="AC9" s="54"/>
      <c r="AD9" s="54"/>
      <c r="AE9" s="54"/>
      <c r="AF9" s="54"/>
      <c r="AG9" s="54"/>
      <c r="AH9" s="20"/>
      <c r="AI9" s="42" t="s">
        <v>72</v>
      </c>
      <c r="AJ9" s="41" t="s">
        <v>68</v>
      </c>
      <c r="AK9" s="42" t="s">
        <v>73</v>
      </c>
      <c r="AL9" s="41" t="s">
        <v>68</v>
      </c>
      <c r="AM9" s="53">
        <v>40.049999999999997</v>
      </c>
      <c r="AN9" s="53">
        <v>5545.56</v>
      </c>
      <c r="AO9" s="54"/>
      <c r="AP9" s="54"/>
      <c r="AQ9" s="54"/>
      <c r="AR9" s="54"/>
      <c r="AS9" s="54"/>
      <c r="AT9" s="20"/>
      <c r="AU9" s="42" t="s">
        <v>74</v>
      </c>
      <c r="AV9" s="41" t="s">
        <v>68</v>
      </c>
      <c r="AW9" s="42" t="s">
        <v>75</v>
      </c>
      <c r="AX9" s="41" t="s">
        <v>68</v>
      </c>
      <c r="AY9" s="53">
        <v>41.65</v>
      </c>
      <c r="AZ9" s="53">
        <v>5499.37</v>
      </c>
      <c r="BA9" s="54"/>
      <c r="BB9" s="54"/>
      <c r="BC9" s="54"/>
      <c r="BD9" s="54"/>
      <c r="BE9" s="54"/>
      <c r="BF9" s="20"/>
      <c r="BG9" s="42" t="s">
        <v>76</v>
      </c>
      <c r="BH9" s="41" t="s">
        <v>68</v>
      </c>
      <c r="BI9" s="42" t="s">
        <v>77</v>
      </c>
      <c r="BJ9" s="35" t="s">
        <v>78</v>
      </c>
      <c r="BK9" s="36"/>
      <c r="BL9" s="13"/>
    </row>
  </sheetData>
  <mergeCells count="53">
    <mergeCell ref="D7:BK7"/>
    <mergeCell ref="A3:A5"/>
    <mergeCell ref="B3:B5"/>
    <mergeCell ref="C3:C5"/>
    <mergeCell ref="D3:J3"/>
    <mergeCell ref="L3:N4"/>
    <mergeCell ref="F4:F5"/>
    <mergeCell ref="G4:H4"/>
    <mergeCell ref="I4:J4"/>
    <mergeCell ref="M5:N5"/>
    <mergeCell ref="D4:D5"/>
    <mergeCell ref="E4:E5"/>
    <mergeCell ref="AV5:AW5"/>
    <mergeCell ref="O3:U3"/>
    <mergeCell ref="W3:Y4"/>
    <mergeCell ref="Z3:Z5"/>
    <mergeCell ref="AA3:AG3"/>
    <mergeCell ref="O4:O5"/>
    <mergeCell ref="P4:P5"/>
    <mergeCell ref="Q4:Q5"/>
    <mergeCell ref="R4:S4"/>
    <mergeCell ref="T4:U4"/>
    <mergeCell ref="AA4:AA5"/>
    <mergeCell ref="AB4:AB5"/>
    <mergeCell ref="AC4:AC5"/>
    <mergeCell ref="AD4:AE4"/>
    <mergeCell ref="AF4:AG4"/>
    <mergeCell ref="X5:Y5"/>
    <mergeCell ref="AR4:AS4"/>
    <mergeCell ref="AJ5:AK5"/>
    <mergeCell ref="BL3:BL5"/>
    <mergeCell ref="AY4:AY5"/>
    <mergeCell ref="AZ4:AZ5"/>
    <mergeCell ref="BA4:BA5"/>
    <mergeCell ref="BB4:BC4"/>
    <mergeCell ref="BD4:BE4"/>
    <mergeCell ref="BH5:BI5"/>
    <mergeCell ref="A1:AB1"/>
    <mergeCell ref="A2:AB2"/>
    <mergeCell ref="D8:BK8"/>
    <mergeCell ref="AY3:BE3"/>
    <mergeCell ref="BG3:BI4"/>
    <mergeCell ref="BJ3:BJ5"/>
    <mergeCell ref="BK3:BK5"/>
    <mergeCell ref="AI3:AK4"/>
    <mergeCell ref="AL3:AL5"/>
    <mergeCell ref="AM3:AS3"/>
    <mergeCell ref="AU3:AW4"/>
    <mergeCell ref="AX3:AX5"/>
    <mergeCell ref="AM4:AM5"/>
    <mergeCell ref="AN4:AN5"/>
    <mergeCell ref="AO4:AO5"/>
    <mergeCell ref="AP4:AQ4"/>
  </mergeCells>
  <dataValidations count="7">
    <dataValidation type="decimal" allowBlank="1" showErrorMessage="1" errorTitle="Ошибка" error="Допускается ввод только действительных чисел!" sqref="D9:E9 AY9:AZ9 AA9:AB9 AM9:AN9 O9:P9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D8 O8 AA8 AM8 AY8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B9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L9 N9 W9 Y9 AI9 AK9 AU9 AW9 BG9 BI9"/>
    <dataValidation allowBlank="1" promptTitle="checkPeriodRange" sqref="K9 V9 AH9 AT9 BF9"/>
    <dataValidation allowBlank="1" showInputMessage="1" showErrorMessage="1" prompt="Для выбора выполните двойной щелчок левой клавиши мыши по соответствующей ячейке." sqref="M9 X9 Z9 AJ9 AL9 AV9 AX9 BH9 BJ9"/>
    <dataValidation type="textLength" operator="lessThanOrEqual" allowBlank="1" showInputMessage="1" showErrorMessage="1" errorTitle="Ошибка" error="Допускается ввод не более 900 символов!" sqref="BL7:BL9">
      <formula1>900</formula1>
    </dataValidation>
  </dataValidations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topLeftCell="A22" zoomScaleNormal="100" zoomScaleSheetLayoutView="100" workbookViewId="0">
      <selection activeCell="E31" sqref="E31"/>
    </sheetView>
  </sheetViews>
  <sheetFormatPr defaultRowHeight="15" x14ac:dyDescent="0.25"/>
  <cols>
    <col min="1" max="1" width="91.5703125" customWidth="1"/>
    <col min="2" max="3" width="11.85546875" customWidth="1"/>
    <col min="4" max="4" width="15" customWidth="1"/>
    <col min="5" max="5" width="16.140625" customWidth="1"/>
  </cols>
  <sheetData>
    <row r="1" spans="1:5" x14ac:dyDescent="0.25">
      <c r="A1" s="21" t="s">
        <v>48</v>
      </c>
      <c r="B1" s="21" t="s">
        <v>49</v>
      </c>
      <c r="C1" s="21" t="s">
        <v>50</v>
      </c>
      <c r="D1" s="21" t="s">
        <v>51</v>
      </c>
      <c r="E1" s="21" t="s">
        <v>52</v>
      </c>
    </row>
    <row r="2" spans="1:5" x14ac:dyDescent="0.25">
      <c r="A2" s="93" t="s">
        <v>58</v>
      </c>
      <c r="B2" s="94"/>
      <c r="C2" s="94"/>
      <c r="D2" s="94"/>
      <c r="E2" s="95"/>
    </row>
    <row r="3" spans="1:5" ht="15" customHeight="1" x14ac:dyDescent="0.25">
      <c r="A3" s="97" t="s">
        <v>62</v>
      </c>
      <c r="B3" s="19" t="s">
        <v>67</v>
      </c>
      <c r="C3" s="19" t="s">
        <v>69</v>
      </c>
      <c r="D3" s="22">
        <v>748352</v>
      </c>
      <c r="E3" s="38"/>
    </row>
    <row r="4" spans="1:5" x14ac:dyDescent="0.25">
      <c r="A4" s="98"/>
      <c r="B4" s="19" t="s">
        <v>70</v>
      </c>
      <c r="C4" s="19" t="s">
        <v>71</v>
      </c>
      <c r="D4" s="22">
        <v>848907</v>
      </c>
      <c r="E4" s="23"/>
    </row>
    <row r="5" spans="1:5" x14ac:dyDescent="0.25">
      <c r="A5" s="98"/>
      <c r="B5" s="19" t="s">
        <v>72</v>
      </c>
      <c r="C5" s="19" t="s">
        <v>73</v>
      </c>
      <c r="D5" s="22">
        <v>885707.52892480011</v>
      </c>
      <c r="E5" s="23"/>
    </row>
    <row r="6" spans="1:5" x14ac:dyDescent="0.25">
      <c r="A6" s="98"/>
      <c r="B6" s="19" t="s">
        <v>74</v>
      </c>
      <c r="C6" s="19" t="s">
        <v>75</v>
      </c>
      <c r="D6" s="22">
        <v>970917.22861294507</v>
      </c>
      <c r="E6" s="23"/>
    </row>
    <row r="7" spans="1:5" x14ac:dyDescent="0.25">
      <c r="A7" s="99"/>
      <c r="B7" s="19" t="s">
        <v>76</v>
      </c>
      <c r="C7" s="19" t="s">
        <v>77</v>
      </c>
      <c r="D7" s="22">
        <v>962829</v>
      </c>
      <c r="E7" s="23"/>
    </row>
    <row r="8" spans="1:5" ht="20.25" customHeight="1" x14ac:dyDescent="0.25">
      <c r="A8" s="96" t="s">
        <v>60</v>
      </c>
      <c r="B8" s="19" t="s">
        <v>67</v>
      </c>
      <c r="C8" s="19" t="s">
        <v>69</v>
      </c>
      <c r="D8" s="22">
        <v>30340</v>
      </c>
      <c r="E8" s="23"/>
    </row>
    <row r="9" spans="1:5" ht="20.25" customHeight="1" x14ac:dyDescent="0.25">
      <c r="A9" s="96"/>
      <c r="B9" s="19" t="s">
        <v>70</v>
      </c>
      <c r="C9" s="19" t="s">
        <v>71</v>
      </c>
      <c r="D9" s="22">
        <v>26801</v>
      </c>
      <c r="E9" s="23"/>
    </row>
    <row r="10" spans="1:5" ht="20.25" customHeight="1" x14ac:dyDescent="0.25">
      <c r="A10" s="96"/>
      <c r="B10" s="19" t="s">
        <v>72</v>
      </c>
      <c r="C10" s="19" t="s">
        <v>73</v>
      </c>
      <c r="D10" s="22">
        <v>32817</v>
      </c>
      <c r="E10" s="23"/>
    </row>
    <row r="11" spans="1:5" ht="20.25" customHeight="1" x14ac:dyDescent="0.25">
      <c r="A11" s="96"/>
      <c r="B11" s="19" t="s">
        <v>74</v>
      </c>
      <c r="C11" s="19" t="s">
        <v>75</v>
      </c>
      <c r="D11" s="22">
        <v>34130</v>
      </c>
      <c r="E11" s="23"/>
    </row>
    <row r="12" spans="1:5" ht="20.25" customHeight="1" x14ac:dyDescent="0.25">
      <c r="A12" s="96"/>
      <c r="B12" s="19" t="s">
        <v>76</v>
      </c>
      <c r="C12" s="19" t="s">
        <v>77</v>
      </c>
      <c r="D12" s="22">
        <v>35495</v>
      </c>
      <c r="E12" s="23"/>
    </row>
    <row r="13" spans="1:5" ht="23.25" customHeight="1" x14ac:dyDescent="0.25">
      <c r="A13" s="100" t="s">
        <v>61</v>
      </c>
      <c r="B13" s="19" t="s">
        <v>81</v>
      </c>
      <c r="C13" s="19" t="s">
        <v>69</v>
      </c>
      <c r="D13" s="22">
        <v>143832.08012337214</v>
      </c>
      <c r="E13" s="23"/>
    </row>
    <row r="14" spans="1:5" ht="18.75" customHeight="1" x14ac:dyDescent="0.25">
      <c r="A14" s="101"/>
      <c r="B14" s="19" t="s">
        <v>82</v>
      </c>
      <c r="C14" s="19" t="s">
        <v>71</v>
      </c>
      <c r="D14" s="22">
        <v>166378.51999999999</v>
      </c>
      <c r="E14" s="23"/>
    </row>
    <row r="15" spans="1:5" ht="20.25" customHeight="1" x14ac:dyDescent="0.25">
      <c r="A15" s="101"/>
      <c r="B15" s="19" t="s">
        <v>83</v>
      </c>
      <c r="C15" s="19" t="s">
        <v>73</v>
      </c>
      <c r="D15" s="37">
        <v>169660.61214873201</v>
      </c>
      <c r="E15" s="23"/>
    </row>
    <row r="16" spans="1:5" ht="21.75" customHeight="1" x14ac:dyDescent="0.25">
      <c r="A16" s="101"/>
      <c r="B16" s="19" t="s">
        <v>84</v>
      </c>
      <c r="C16" s="19" t="s">
        <v>75</v>
      </c>
      <c r="D16" s="37">
        <v>185642.2622344071</v>
      </c>
      <c r="E16" s="23"/>
    </row>
    <row r="17" spans="1:5" ht="20.25" customHeight="1" x14ac:dyDescent="0.25">
      <c r="A17" s="102"/>
      <c r="B17" s="19" t="s">
        <v>85</v>
      </c>
      <c r="C17" s="19" t="s">
        <v>77</v>
      </c>
      <c r="D17" s="37">
        <v>184400.27322366918</v>
      </c>
      <c r="E17" s="23"/>
    </row>
    <row r="18" spans="1:5" x14ac:dyDescent="0.25">
      <c r="A18" s="93" t="s">
        <v>63</v>
      </c>
      <c r="B18" s="94"/>
      <c r="C18" s="94"/>
      <c r="D18" s="94"/>
      <c r="E18" s="95"/>
    </row>
    <row r="19" spans="1:5" ht="25.5" customHeight="1" x14ac:dyDescent="0.25">
      <c r="A19" s="96" t="s">
        <v>89</v>
      </c>
      <c r="B19" s="43" t="s">
        <v>67</v>
      </c>
      <c r="C19" s="43" t="s">
        <v>69</v>
      </c>
      <c r="D19" s="22">
        <v>175.08</v>
      </c>
      <c r="E19" s="23"/>
    </row>
    <row r="20" spans="1:5" ht="25.5" customHeight="1" x14ac:dyDescent="0.25">
      <c r="A20" s="96"/>
      <c r="B20" s="43" t="s">
        <v>70</v>
      </c>
      <c r="C20" s="43" t="s">
        <v>71</v>
      </c>
      <c r="D20" s="22">
        <v>175.08</v>
      </c>
      <c r="E20" s="23"/>
    </row>
    <row r="21" spans="1:5" ht="25.5" customHeight="1" x14ac:dyDescent="0.25">
      <c r="A21" s="96"/>
      <c r="B21" s="43" t="s">
        <v>72</v>
      </c>
      <c r="C21" s="43" t="s">
        <v>73</v>
      </c>
      <c r="D21" s="22">
        <v>175.08</v>
      </c>
      <c r="E21" s="23"/>
    </row>
    <row r="22" spans="1:5" ht="25.5" customHeight="1" x14ac:dyDescent="0.25">
      <c r="A22" s="96"/>
      <c r="B22" s="43" t="s">
        <v>74</v>
      </c>
      <c r="C22" s="43" t="s">
        <v>75</v>
      </c>
      <c r="D22" s="22">
        <v>175.08</v>
      </c>
      <c r="E22" s="23"/>
    </row>
    <row r="23" spans="1:5" ht="19.5" customHeight="1" x14ac:dyDescent="0.25">
      <c r="A23" s="96"/>
      <c r="B23" s="43" t="s">
        <v>76</v>
      </c>
      <c r="C23" s="43" t="s">
        <v>77</v>
      </c>
      <c r="D23" s="22">
        <v>175.08</v>
      </c>
      <c r="E23" s="23"/>
    </row>
    <row r="24" spans="1:5" ht="21" customHeight="1" x14ac:dyDescent="0.25">
      <c r="A24" s="96" t="s">
        <v>88</v>
      </c>
      <c r="B24" s="43" t="s">
        <v>67</v>
      </c>
      <c r="C24" s="43" t="s">
        <v>69</v>
      </c>
      <c r="D24" s="22">
        <v>852.27</v>
      </c>
      <c r="E24" s="23"/>
    </row>
    <row r="25" spans="1:5" ht="21" customHeight="1" x14ac:dyDescent="0.25">
      <c r="A25" s="96"/>
      <c r="B25" s="43" t="s">
        <v>70</v>
      </c>
      <c r="C25" s="43" t="s">
        <v>71</v>
      </c>
      <c r="D25" s="22">
        <v>843.45</v>
      </c>
      <c r="E25" s="23"/>
    </row>
    <row r="26" spans="1:5" ht="21" customHeight="1" x14ac:dyDescent="0.25">
      <c r="A26" s="96"/>
      <c r="B26" s="43" t="s">
        <v>72</v>
      </c>
      <c r="C26" s="43" t="s">
        <v>73</v>
      </c>
      <c r="D26" s="22">
        <v>852.27</v>
      </c>
      <c r="E26" s="23"/>
    </row>
    <row r="27" spans="1:5" ht="21" customHeight="1" x14ac:dyDescent="0.25">
      <c r="A27" s="96"/>
      <c r="B27" s="43" t="s">
        <v>74</v>
      </c>
      <c r="C27" s="43" t="s">
        <v>75</v>
      </c>
      <c r="D27" s="22">
        <v>852.27</v>
      </c>
      <c r="E27" s="23"/>
    </row>
    <row r="28" spans="1:5" ht="21" customHeight="1" x14ac:dyDescent="0.25">
      <c r="A28" s="96"/>
      <c r="B28" s="43" t="s">
        <v>76</v>
      </c>
      <c r="C28" s="43" t="s">
        <v>77</v>
      </c>
      <c r="D28" s="22">
        <v>852.27</v>
      </c>
      <c r="E28" s="23"/>
    </row>
    <row r="29" spans="1:5" ht="21" customHeight="1" x14ac:dyDescent="0.25">
      <c r="A29" s="97" t="s">
        <v>87</v>
      </c>
      <c r="B29" s="43" t="s">
        <v>67</v>
      </c>
      <c r="C29" s="43" t="s">
        <v>69</v>
      </c>
      <c r="D29" s="22">
        <v>32.338999999999999</v>
      </c>
      <c r="E29" s="23"/>
    </row>
    <row r="30" spans="1:5" ht="21" customHeight="1" x14ac:dyDescent="0.25">
      <c r="A30" s="98"/>
      <c r="B30" s="43" t="s">
        <v>70</v>
      </c>
      <c r="C30" s="43" t="s">
        <v>71</v>
      </c>
      <c r="D30" s="22">
        <v>33.75</v>
      </c>
      <c r="E30" s="23"/>
    </row>
    <row r="31" spans="1:5" ht="21" customHeight="1" x14ac:dyDescent="0.25">
      <c r="A31" s="98"/>
      <c r="B31" s="43" t="s">
        <v>72</v>
      </c>
      <c r="C31" s="43" t="s">
        <v>73</v>
      </c>
      <c r="D31" s="22">
        <v>32.338999999999999</v>
      </c>
      <c r="E31" s="23"/>
    </row>
    <row r="32" spans="1:5" ht="21" customHeight="1" x14ac:dyDescent="0.25">
      <c r="A32" s="98"/>
      <c r="B32" s="43" t="s">
        <v>74</v>
      </c>
      <c r="C32" s="43" t="s">
        <v>75</v>
      </c>
      <c r="D32" s="22">
        <v>32.338999999999999</v>
      </c>
      <c r="E32" s="23"/>
    </row>
    <row r="33" spans="1:5" ht="23.25" customHeight="1" x14ac:dyDescent="0.25">
      <c r="A33" s="99"/>
      <c r="B33" s="43" t="s">
        <v>76</v>
      </c>
      <c r="C33" s="43" t="s">
        <v>77</v>
      </c>
      <c r="D33" s="22">
        <v>32.338999999999999</v>
      </c>
      <c r="E33" s="23"/>
    </row>
    <row r="34" spans="1:5" ht="27.75" customHeight="1" x14ac:dyDescent="0.25">
      <c r="A34" s="93" t="s">
        <v>59</v>
      </c>
      <c r="B34" s="94"/>
      <c r="C34" s="94"/>
      <c r="D34" s="94"/>
      <c r="E34" s="95"/>
    </row>
    <row r="35" spans="1:5" ht="42" customHeight="1" x14ac:dyDescent="0.25">
      <c r="A35" s="24" t="s">
        <v>62</v>
      </c>
      <c r="B35" s="19" t="s">
        <v>34</v>
      </c>
      <c r="C35" s="19" t="s">
        <v>35</v>
      </c>
      <c r="D35" s="22">
        <v>0</v>
      </c>
      <c r="E35" s="23"/>
    </row>
    <row r="36" spans="1:5" ht="22.5" x14ac:dyDescent="0.25">
      <c r="A36" s="24" t="s">
        <v>60</v>
      </c>
      <c r="B36" s="19" t="s">
        <v>34</v>
      </c>
      <c r="C36" s="19" t="s">
        <v>35</v>
      </c>
      <c r="D36" s="22">
        <v>0</v>
      </c>
      <c r="E36" s="23"/>
    </row>
    <row r="37" spans="1:5" ht="37.5" customHeight="1" x14ac:dyDescent="0.25">
      <c r="A37" s="24" t="s">
        <v>61</v>
      </c>
      <c r="B37" s="19" t="s">
        <v>34</v>
      </c>
      <c r="C37" s="19" t="s">
        <v>35</v>
      </c>
      <c r="D37" s="22">
        <v>0</v>
      </c>
      <c r="E37" s="23"/>
    </row>
  </sheetData>
  <mergeCells count="9">
    <mergeCell ref="A2:E2"/>
    <mergeCell ref="A18:E18"/>
    <mergeCell ref="A34:E34"/>
    <mergeCell ref="A19:A23"/>
    <mergeCell ref="A24:A28"/>
    <mergeCell ref="A8:A12"/>
    <mergeCell ref="A3:A7"/>
    <mergeCell ref="A13:A17"/>
    <mergeCell ref="A29:A33"/>
  </mergeCells>
  <dataValidations xWindow="892" yWindow="543"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35:C37 B3:C17 B19:C33"/>
    <dataValidation type="textLength" operator="lessThanOrEqual" allowBlank="1" showInputMessage="1" showErrorMessage="1" errorTitle="Ошибка" error="Допускается ввод не более 900 символов!" sqref="E35:E37 E3:E17 E19:E33">
      <formula1>900</formula1>
    </dataValidation>
    <dataValidation type="decimal" allowBlank="1" showErrorMessage="1" errorTitle="Ошибка" error="Допускается ввод только действительных чисел!" sqref="D35:D37 D3:D17 D19:D33">
      <formula1>-9.99999999999999E+23</formula1>
      <formula2>9.99999999999999E+23</formula2>
    </dataValidation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п.10 от 26.07.2017</vt:lpstr>
      <vt:lpstr>п.Б.1</vt:lpstr>
      <vt:lpstr>п.Б.2</vt:lpstr>
      <vt:lpstr>п.Б.3</vt:lpstr>
      <vt:lpstr>п. Д,Е,Ж</vt:lpstr>
      <vt:lpstr>'п.10 от 26.07.2017'!Область_печати</vt:lpstr>
      <vt:lpstr>п.Б.1!Область_печати</vt:lpstr>
      <vt:lpstr>п.Б.2!Область_печати</vt:lpstr>
      <vt:lpstr>п.Б.3!Область_печати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Школьников Артем Алексеевич</dc:creator>
  <cp:lastModifiedBy>Калистратова Анна Викторовна</cp:lastModifiedBy>
  <cp:lastPrinted>2019-05-14T05:33:19Z</cp:lastPrinted>
  <dcterms:created xsi:type="dcterms:W3CDTF">2017-07-12T09:13:35Z</dcterms:created>
  <dcterms:modified xsi:type="dcterms:W3CDTF">2019-05-14T08:41:09Z</dcterms:modified>
</cp:coreProperties>
</file>